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Vides serviss mājas" sheetId="1" r:id="rId1"/>
    <sheet name="Citas dzīvoj.mājas" sheetId="2" r:id="rId2"/>
  </sheets>
  <definedNames>
    <definedName name="_xlnm.Print_Titles" localSheetId="0">'Vides serviss mājas'!$4:$6</definedName>
  </definedNames>
  <calcPr fullCalcOnLoad="1"/>
</workbook>
</file>

<file path=xl/sharedStrings.xml><?xml version="1.0" encoding="utf-8"?>
<sst xmlns="http://schemas.openxmlformats.org/spreadsheetml/2006/main" count="148" uniqueCount="126">
  <si>
    <t>SIA "Zemgales Namsaimnieks"</t>
  </si>
  <si>
    <t>Līgumsabiedrība Dārza 1</t>
  </si>
  <si>
    <t>Īpašums uz pilnvarojuma līguma pamata Biržu 22</t>
  </si>
  <si>
    <t>SIA "Bauskas slimnīca"</t>
  </si>
  <si>
    <t>1. Dzīvojamās ēkas</t>
  </si>
  <si>
    <t>Kopā:</t>
  </si>
  <si>
    <t>Lietotājs</t>
  </si>
  <si>
    <t>Biržu 10</t>
  </si>
  <si>
    <t>Biržu 20</t>
  </si>
  <si>
    <t>Ceriņu 1</t>
  </si>
  <si>
    <t>Ceriņu 3</t>
  </si>
  <si>
    <t>Ceriņu 4</t>
  </si>
  <si>
    <t>Dārza 4</t>
  </si>
  <si>
    <t>Dārza 6</t>
  </si>
  <si>
    <t>Dārza 8</t>
  </si>
  <si>
    <t>Dārza 10</t>
  </si>
  <si>
    <t>Dārza 12</t>
  </si>
  <si>
    <t>Dārza 13</t>
  </si>
  <si>
    <t>Darza 14</t>
  </si>
  <si>
    <t>Dārza 15</t>
  </si>
  <si>
    <t>Dārza 17</t>
  </si>
  <si>
    <t>Dārza 18</t>
  </si>
  <si>
    <t>Dārza 19</t>
  </si>
  <si>
    <t>Dārza 21</t>
  </si>
  <si>
    <t>Dārza 22/1</t>
  </si>
  <si>
    <t>Dārza 22/2</t>
  </si>
  <si>
    <t>Dārza 23</t>
  </si>
  <si>
    <t>Dārza 24</t>
  </si>
  <si>
    <t>Dārza 25</t>
  </si>
  <si>
    <t>Dārza 26/1</t>
  </si>
  <si>
    <t>Dārza 26/2</t>
  </si>
  <si>
    <t>Dārza 62</t>
  </si>
  <si>
    <t>Pilskalna 51</t>
  </si>
  <si>
    <t>Pionieru 1</t>
  </si>
  <si>
    <t>Pionieru 3</t>
  </si>
  <si>
    <t>Plūdoņa 29</t>
  </si>
  <si>
    <t>Plūdoņa 56</t>
  </si>
  <si>
    <t>Pļavu 2</t>
  </si>
  <si>
    <t>Pļavu 4</t>
  </si>
  <si>
    <t>Pļavu 6</t>
  </si>
  <si>
    <t>Salātu 6/2</t>
  </si>
  <si>
    <t>Salātu 6/3</t>
  </si>
  <si>
    <t>Salātu 8</t>
  </si>
  <si>
    <t>Salātu 12</t>
  </si>
  <si>
    <t>Salātu 14</t>
  </si>
  <si>
    <t>Salātu 16/1</t>
  </si>
  <si>
    <t>Salātu 16/2</t>
  </si>
  <si>
    <t>Salātu 18</t>
  </si>
  <si>
    <t>Salātu 20</t>
  </si>
  <si>
    <t>Salātu 21</t>
  </si>
  <si>
    <t>Salātu 28</t>
  </si>
  <si>
    <t>Salātu 30</t>
  </si>
  <si>
    <t>Salātu 33</t>
  </si>
  <si>
    <t>Upmalas 4</t>
  </si>
  <si>
    <t>Uzvaras 9</t>
  </si>
  <si>
    <t>Vītolu 2</t>
  </si>
  <si>
    <t>Vītolu 8</t>
  </si>
  <si>
    <t>Vītolu 10/12</t>
  </si>
  <si>
    <t>Vītolu 14</t>
  </si>
  <si>
    <t>Zaļā 11/1</t>
  </si>
  <si>
    <t>Zaļā 11/2</t>
  </si>
  <si>
    <t>Zaļā 11/3</t>
  </si>
  <si>
    <t>Zaļā 11/4 I</t>
  </si>
  <si>
    <t>Zaļā 11/4 II</t>
  </si>
  <si>
    <t>Dārza 5 / Saules 12</t>
  </si>
  <si>
    <t>Skolas 15a / 15b</t>
  </si>
  <si>
    <t>Slimnīcas 1 / 3 / 5</t>
  </si>
  <si>
    <t>Zaļā 11/6 I</t>
  </si>
  <si>
    <t>Zaļā 11/6 II</t>
  </si>
  <si>
    <t>Kopā</t>
  </si>
  <si>
    <t>T.sk. ūdens uzsildīšana</t>
  </si>
  <si>
    <t>N.p.k.</t>
  </si>
  <si>
    <t>Dārza 1</t>
  </si>
  <si>
    <t>Dārza 9</t>
  </si>
  <si>
    <t>T.sk. apkure / siltā ūdens sistēma</t>
  </si>
  <si>
    <t>Mazā Salātu 4</t>
  </si>
  <si>
    <t>Dārza 13a</t>
  </si>
  <si>
    <t>Zaļā 11/5</t>
  </si>
  <si>
    <t>Ceriņu 2</t>
  </si>
  <si>
    <t>Biržu 22</t>
  </si>
  <si>
    <t>Salātu 22</t>
  </si>
  <si>
    <t>Plūdoņa 58</t>
  </si>
  <si>
    <t>Vītolu 4</t>
  </si>
  <si>
    <t>Vītolu 6</t>
  </si>
  <si>
    <t>Kareivju 3</t>
  </si>
  <si>
    <t>Pļavu 8</t>
  </si>
  <si>
    <t>Slimnīcas 2</t>
  </si>
  <si>
    <t>Dārza 12a</t>
  </si>
  <si>
    <t>Dzīvojamās ēkas adrese</t>
  </si>
  <si>
    <t>1.2. Citu apsaimniekotāju ēkas</t>
  </si>
  <si>
    <t>Pēc kopsapulces līguma pilnvarotā persona A. Ozola</t>
  </si>
  <si>
    <t>Dzīvokļu skaits</t>
  </si>
  <si>
    <t>Piezīmes</t>
  </si>
  <si>
    <t>1 siltummezgls un skaitītājs uz 2 ēkām</t>
  </si>
  <si>
    <t>1 siltummezgls un skaitītājs uz 3 ēkām</t>
  </si>
  <si>
    <t>2 atsevišķi siltummezgli un skaitītāji 1 ēkā</t>
  </si>
  <si>
    <t>Dzīvokļu īpašnieku biedrība "Dārza 13a"</t>
  </si>
  <si>
    <t>Līgumsabiedrība Biržu 20</t>
  </si>
  <si>
    <t>2007.gada oktobrī ekspluatācijā nodota ēka</t>
  </si>
  <si>
    <t>Īpašums uz pilnvarojuma līguma pamata Pionieru 3</t>
  </si>
  <si>
    <t>Īpašums uz pilnvarojuma līguma pamata Zaļā 11/1</t>
  </si>
  <si>
    <t>1 siltumm. un skaitītājs uz 2 ēkām, nav centr. siltā ūdens apgādes</t>
  </si>
  <si>
    <t xml:space="preserve"> t.sk. veikals </t>
  </si>
  <si>
    <t>nav centralizētās siltā ūdens apgādes</t>
  </si>
  <si>
    <t xml:space="preserve"> t.sk. viss 3-stāvu ēkas 1.stāvs - veikali</t>
  </si>
  <si>
    <t>pabeigta ēkas renovācija 2012.gadā</t>
  </si>
  <si>
    <t>nav siltā ūdens patēriņa uzskaites</t>
  </si>
  <si>
    <t>t.sk. nomnieki, nav siltā ūdens patēriņa uzsk.</t>
  </si>
  <si>
    <t>1.1. SIA "Vides serviss" apsaimniekojamās</t>
  </si>
  <si>
    <t>2013.gads</t>
  </si>
  <si>
    <t>pabeigta ēkas renovācija 2013.gadā</t>
  </si>
  <si>
    <t>uzsākta ēkas renovācija 2013.gadā</t>
  </si>
  <si>
    <t>Biedrība "Dzīvokļu īpašnieku biedrība D261"</t>
  </si>
  <si>
    <t>Dzīvokļu īpašnieku kooperatīvā sabiedrība "Ceriņi 95"</t>
  </si>
  <si>
    <t>Dzīvokļu īpašnieku kooperatīvā sabiedrība "Sābri 22"</t>
  </si>
  <si>
    <t>Dzīvokļu īpašnieku kooperatīvā sabiedrība "Purviņš"</t>
  </si>
  <si>
    <t>Dzīvokļu īpašnieku kooperatīvā sabiedrība "Bauska"</t>
  </si>
  <si>
    <t>Dzīvokļu īpašnieku kooperatīvā sabiedrība "K - 3"</t>
  </si>
  <si>
    <t>Dzīvokļu īpašnieku kooperatīvā sabiedrība "12 kaimiņi"</t>
  </si>
  <si>
    <t>Biedrība "Dārza 26/2"</t>
  </si>
  <si>
    <t>Siltumenerģijas izlietojums (MWh) daudzdzīvokļu dzīvojamās ēkās Bauskā</t>
  </si>
  <si>
    <r>
      <t>Apkurināmā platība (m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</si>
  <si>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r>
      <t>Siltumenerģijas patēriņš uz platības vienību kopā (kWh / 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</si>
  <si>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r>
      <t>Siltumenerģijas patēriņš uz platības vienību apkurei un siltā ūdens sistēmai (kWh / 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</si>
  <si>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t>Publicētājs: ZREA</t>
  </si>
  <si>
    <t>Informācijas avots: SIA "Bauskas siltums"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</si>
</sst>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vertAlign val="superscript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2" fontId="22" fillId="0" borderId="16" xfId="0" applyNumberFormat="1" applyFont="1" applyFill="1" applyBorder="1" applyAlignment="1">
      <alignment/>
    </xf>
    <xf numFmtId="2" fontId="22" fillId="0" borderId="14" xfId="0" applyNumberFormat="1" applyFont="1" applyFill="1" applyBorder="1" applyAlignment="1">
      <alignment/>
    </xf>
    <xf numFmtId="2" fontId="22" fillId="0" borderId="17" xfId="0" applyNumberFormat="1" applyFont="1" applyFill="1" applyBorder="1" applyAlignment="1">
      <alignment/>
    </xf>
    <xf numFmtId="0" fontId="22" fillId="0" borderId="18" xfId="0" applyFont="1" applyFill="1" applyBorder="1" applyAlignment="1">
      <alignment/>
    </xf>
    <xf numFmtId="180" fontId="22" fillId="0" borderId="18" xfId="0" applyNumberFormat="1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2" fontId="22" fillId="0" borderId="21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2" fontId="22" fillId="0" borderId="19" xfId="0" applyNumberFormat="1" applyFont="1" applyFill="1" applyBorder="1" applyAlignment="1">
      <alignment/>
    </xf>
    <xf numFmtId="2" fontId="22" fillId="0" borderId="23" xfId="0" applyNumberFormat="1" applyFont="1" applyFill="1" applyBorder="1" applyAlignment="1">
      <alignment/>
    </xf>
    <xf numFmtId="180" fontId="22" fillId="33" borderId="18" xfId="0" applyNumberFormat="1" applyFont="1" applyFill="1" applyBorder="1" applyAlignment="1">
      <alignment/>
    </xf>
    <xf numFmtId="180" fontId="22" fillId="0" borderId="12" xfId="0" applyNumberFormat="1" applyFont="1" applyFill="1" applyBorder="1" applyAlignment="1">
      <alignment/>
    </xf>
    <xf numFmtId="0" fontId="22" fillId="0" borderId="21" xfId="0" applyFont="1" applyFill="1" applyBorder="1" applyAlignment="1">
      <alignment/>
    </xf>
    <xf numFmtId="180" fontId="22" fillId="0" borderId="0" xfId="0" applyNumberFormat="1" applyFont="1" applyFill="1" applyAlignment="1">
      <alignment/>
    </xf>
    <xf numFmtId="0" fontId="22" fillId="0" borderId="24" xfId="0" applyFont="1" applyFill="1" applyBorder="1" applyAlignment="1">
      <alignment/>
    </xf>
    <xf numFmtId="2" fontId="22" fillId="0" borderId="25" xfId="0" applyNumberFormat="1" applyFont="1" applyFill="1" applyBorder="1" applyAlignment="1">
      <alignment/>
    </xf>
    <xf numFmtId="2" fontId="22" fillId="0" borderId="26" xfId="0" applyNumberFormat="1" applyFont="1" applyFill="1" applyBorder="1" applyAlignment="1">
      <alignment/>
    </xf>
    <xf numFmtId="2" fontId="22" fillId="0" borderId="27" xfId="0" applyNumberFormat="1" applyFont="1" applyFill="1" applyBorder="1" applyAlignment="1">
      <alignment/>
    </xf>
    <xf numFmtId="180" fontId="22" fillId="0" borderId="28" xfId="0" applyNumberFormat="1" applyFont="1" applyFill="1" applyBorder="1" applyAlignment="1">
      <alignment/>
    </xf>
    <xf numFmtId="0" fontId="22" fillId="0" borderId="28" xfId="0" applyFont="1" applyFill="1" applyBorder="1" applyAlignment="1">
      <alignment/>
    </xf>
    <xf numFmtId="180" fontId="22" fillId="0" borderId="29" xfId="0" applyNumberFormat="1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2" fontId="23" fillId="0" borderId="30" xfId="0" applyNumberFormat="1" applyFont="1" applyFill="1" applyBorder="1" applyAlignment="1">
      <alignment/>
    </xf>
    <xf numFmtId="2" fontId="23" fillId="0" borderId="31" xfId="0" applyNumberFormat="1" applyFont="1" applyFill="1" applyBorder="1" applyAlignment="1">
      <alignment/>
    </xf>
    <xf numFmtId="2" fontId="23" fillId="0" borderId="32" xfId="0" applyNumberFormat="1" applyFont="1" applyFill="1" applyBorder="1" applyAlignment="1">
      <alignment/>
    </xf>
    <xf numFmtId="180" fontId="23" fillId="0" borderId="30" xfId="0" applyNumberFormat="1" applyFont="1" applyFill="1" applyBorder="1" applyAlignment="1">
      <alignment/>
    </xf>
    <xf numFmtId="0" fontId="23" fillId="0" borderId="30" xfId="0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 vertical="top"/>
    </xf>
    <xf numFmtId="0" fontId="23" fillId="0" borderId="33" xfId="0" applyFont="1" applyFill="1" applyBorder="1" applyAlignment="1">
      <alignment horizontal="center" vertical="top"/>
    </xf>
    <xf numFmtId="0" fontId="23" fillId="0" borderId="34" xfId="0" applyFont="1" applyFill="1" applyBorder="1" applyAlignment="1">
      <alignment horizontal="center" vertical="top"/>
    </xf>
    <xf numFmtId="0" fontId="20" fillId="0" borderId="35" xfId="0" applyFont="1" applyFill="1" applyBorder="1" applyAlignment="1">
      <alignment horizontal="center" vertical="top" wrapText="1"/>
    </xf>
    <xf numFmtId="0" fontId="20" fillId="0" borderId="36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37" xfId="0" applyFont="1" applyFill="1" applyBorder="1" applyAlignment="1">
      <alignment horizontal="center" vertical="top" wrapText="1"/>
    </xf>
    <xf numFmtId="0" fontId="20" fillId="0" borderId="38" xfId="0" applyFont="1" applyFill="1" applyBorder="1" applyAlignment="1">
      <alignment horizontal="center" vertical="top" wrapText="1"/>
    </xf>
    <xf numFmtId="0" fontId="20" fillId="0" borderId="39" xfId="0" applyFont="1" applyFill="1" applyBorder="1" applyAlignment="1">
      <alignment horizontal="center" vertical="top" wrapText="1"/>
    </xf>
    <xf numFmtId="0" fontId="20" fillId="0" borderId="40" xfId="0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 horizontal="center" vertical="top" wrapText="1"/>
    </xf>
    <xf numFmtId="0" fontId="20" fillId="0" borderId="42" xfId="0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wrapText="1"/>
    </xf>
    <xf numFmtId="0" fontId="19" fillId="0" borderId="22" xfId="0" applyFont="1" applyFill="1" applyBorder="1" applyAlignment="1">
      <alignment wrapText="1"/>
    </xf>
    <xf numFmtId="0" fontId="19" fillId="0" borderId="44" xfId="0" applyFont="1" applyFill="1" applyBorder="1" applyAlignment="1">
      <alignment wrapText="1"/>
    </xf>
    <xf numFmtId="0" fontId="19" fillId="0" borderId="43" xfId="0" applyFont="1" applyFill="1" applyBorder="1" applyAlignment="1">
      <alignment wrapText="1"/>
    </xf>
    <xf numFmtId="0" fontId="19" fillId="0" borderId="42" xfId="0" applyFont="1" applyFill="1" applyBorder="1" applyAlignment="1">
      <alignment wrapText="1"/>
    </xf>
    <xf numFmtId="0" fontId="19" fillId="0" borderId="45" xfId="0" applyFont="1" applyFill="1" applyBorder="1" applyAlignment="1">
      <alignment wrapText="1"/>
    </xf>
    <xf numFmtId="0" fontId="21" fillId="0" borderId="24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34" xfId="0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50" xfId="0" applyFont="1" applyFill="1" applyBorder="1" applyAlignment="1">
      <alignment/>
    </xf>
    <xf numFmtId="2" fontId="22" fillId="0" borderId="51" xfId="0" applyNumberFormat="1" applyFont="1" applyFill="1" applyBorder="1" applyAlignment="1">
      <alignment/>
    </xf>
    <xf numFmtId="180" fontId="22" fillId="0" borderId="22" xfId="0" applyNumberFormat="1" applyFont="1" applyFill="1" applyBorder="1" applyAlignment="1">
      <alignment/>
    </xf>
    <xf numFmtId="180" fontId="22" fillId="0" borderId="13" xfId="0" applyNumberFormat="1" applyFont="1" applyFill="1" applyBorder="1" applyAlignment="1">
      <alignment/>
    </xf>
    <xf numFmtId="180" fontId="22" fillId="33" borderId="22" xfId="0" applyNumberFormat="1" applyFont="1" applyFill="1" applyBorder="1" applyAlignment="1">
      <alignment/>
    </xf>
    <xf numFmtId="2" fontId="22" fillId="0" borderId="46" xfId="0" applyNumberFormat="1" applyFont="1" applyFill="1" applyBorder="1" applyAlignment="1">
      <alignment/>
    </xf>
    <xf numFmtId="0" fontId="22" fillId="0" borderId="44" xfId="0" applyFont="1" applyFill="1" applyBorder="1" applyAlignment="1">
      <alignment/>
    </xf>
    <xf numFmtId="0" fontId="22" fillId="0" borderId="52" xfId="0" applyFont="1" applyFill="1" applyBorder="1" applyAlignment="1">
      <alignment/>
    </xf>
    <xf numFmtId="2" fontId="22" fillId="0" borderId="47" xfId="0" applyNumberFormat="1" applyFont="1" applyFill="1" applyBorder="1" applyAlignment="1">
      <alignment/>
    </xf>
    <xf numFmtId="2" fontId="22" fillId="0" borderId="13" xfId="0" applyNumberFormat="1" applyFont="1" applyFill="1" applyBorder="1" applyAlignment="1">
      <alignment/>
    </xf>
    <xf numFmtId="0" fontId="22" fillId="0" borderId="53" xfId="0" applyFont="1" applyFill="1" applyBorder="1" applyAlignment="1">
      <alignment/>
    </xf>
    <xf numFmtId="0" fontId="22" fillId="0" borderId="54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180" fontId="22" fillId="0" borderId="44" xfId="0" applyNumberFormat="1" applyFont="1" applyFill="1" applyBorder="1" applyAlignment="1">
      <alignment/>
    </xf>
    <xf numFmtId="0" fontId="22" fillId="0" borderId="55" xfId="0" applyFont="1" applyFill="1" applyBorder="1" applyAlignment="1">
      <alignment/>
    </xf>
    <xf numFmtId="0" fontId="23" fillId="0" borderId="56" xfId="0" applyFont="1" applyFill="1" applyBorder="1" applyAlignment="1">
      <alignment horizontal="right"/>
    </xf>
    <xf numFmtId="0" fontId="23" fillId="0" borderId="45" xfId="0" applyFont="1" applyFill="1" applyBorder="1" applyAlignment="1">
      <alignment/>
    </xf>
    <xf numFmtId="2" fontId="23" fillId="0" borderId="57" xfId="0" applyNumberFormat="1" applyFont="1" applyFill="1" applyBorder="1" applyAlignment="1">
      <alignment/>
    </xf>
    <xf numFmtId="2" fontId="23" fillId="0" borderId="58" xfId="0" applyNumberFormat="1" applyFont="1" applyFill="1" applyBorder="1" applyAlignment="1">
      <alignment/>
    </xf>
    <xf numFmtId="2" fontId="23" fillId="0" borderId="59" xfId="0" applyNumberFormat="1" applyFont="1" applyFill="1" applyBorder="1" applyAlignment="1">
      <alignment/>
    </xf>
    <xf numFmtId="180" fontId="23" fillId="0" borderId="45" xfId="0" applyNumberFormat="1" applyFont="1" applyFill="1" applyBorder="1" applyAlignment="1">
      <alignment/>
    </xf>
    <xf numFmtId="180" fontId="23" fillId="0" borderId="31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0" fontId="25" fillId="0" borderId="46" xfId="0" applyFont="1" applyFill="1" applyBorder="1" applyAlignment="1">
      <alignment horizontal="left"/>
    </xf>
    <xf numFmtId="0" fontId="25" fillId="0" borderId="47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48" xfId="0" applyFont="1" applyFill="1" applyBorder="1" applyAlignment="1">
      <alignment horizontal="left"/>
    </xf>
    <xf numFmtId="0" fontId="25" fillId="0" borderId="49" xfId="0" applyFont="1" applyFill="1" applyBorder="1" applyAlignment="1">
      <alignment horizontal="left"/>
    </xf>
    <xf numFmtId="1" fontId="22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9" fillId="0" borderId="60" xfId="0" applyFont="1" applyFill="1" applyBorder="1" applyAlignment="1">
      <alignment wrapText="1"/>
    </xf>
    <xf numFmtId="0" fontId="19" fillId="0" borderId="61" xfId="0" applyFont="1" applyFill="1" applyBorder="1" applyAlignment="1">
      <alignment wrapText="1"/>
    </xf>
    <xf numFmtId="0" fontId="19" fillId="0" borderId="44" xfId="0" applyFont="1" applyFill="1" applyBorder="1" applyAlignment="1">
      <alignment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rastais 2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8" sqref="O18"/>
    </sheetView>
  </sheetViews>
  <sheetFormatPr defaultColWidth="9.140625" defaultRowHeight="12.75"/>
  <cols>
    <col min="1" max="1" width="6.00390625" style="1" customWidth="1"/>
    <col min="2" max="2" width="17.7109375" style="1" bestFit="1" customWidth="1"/>
    <col min="3" max="3" width="9.140625" style="1" customWidth="1"/>
    <col min="4" max="4" width="10.140625" style="1" customWidth="1"/>
    <col min="5" max="5" width="9.8515625" style="1" customWidth="1"/>
    <col min="6" max="6" width="10.7109375" style="1" customWidth="1"/>
    <col min="7" max="7" width="9.140625" style="1" customWidth="1"/>
    <col min="8" max="8" width="13.7109375" style="1" customWidth="1"/>
    <col min="9" max="9" width="15.8515625" style="1" customWidth="1"/>
    <col min="10" max="10" width="40.7109375" style="57" customWidth="1"/>
    <col min="11" max="16384" width="9.140625" style="1" customWidth="1"/>
  </cols>
  <sheetData>
    <row r="2" spans="1:10" ht="15">
      <c r="A2" s="73" t="s">
        <v>120</v>
      </c>
      <c r="B2" s="73"/>
      <c r="C2" s="73"/>
      <c r="D2" s="73"/>
      <c r="E2" s="73"/>
      <c r="F2" s="73"/>
      <c r="G2" s="73"/>
      <c r="H2" s="73"/>
      <c r="I2" s="73"/>
      <c r="J2" s="73"/>
    </row>
    <row r="3" ht="15.75" thickBot="1"/>
    <row r="4" spans="1:10" ht="15.75" customHeight="1">
      <c r="A4" s="2" t="s">
        <v>71</v>
      </c>
      <c r="B4" s="3" t="s">
        <v>6</v>
      </c>
      <c r="C4" s="39" t="s">
        <v>109</v>
      </c>
      <c r="D4" s="40"/>
      <c r="E4" s="41"/>
      <c r="F4" s="42" t="s">
        <v>121</v>
      </c>
      <c r="G4" s="42" t="s">
        <v>91</v>
      </c>
      <c r="H4" s="43" t="s">
        <v>122</v>
      </c>
      <c r="I4" s="43" t="s">
        <v>123</v>
      </c>
      <c r="J4" s="58" t="s">
        <v>92</v>
      </c>
    </row>
    <row r="5" spans="1:10" ht="15.75" customHeight="1">
      <c r="A5" s="4" t="s">
        <v>4</v>
      </c>
      <c r="B5" s="5"/>
      <c r="C5" s="44" t="s">
        <v>69</v>
      </c>
      <c r="D5" s="45" t="s">
        <v>70</v>
      </c>
      <c r="E5" s="46" t="s">
        <v>74</v>
      </c>
      <c r="F5" s="47"/>
      <c r="G5" s="47"/>
      <c r="H5" s="48"/>
      <c r="I5" s="48"/>
      <c r="J5" s="59"/>
    </row>
    <row r="6" spans="1:10" ht="44.25" customHeight="1" thickBot="1">
      <c r="A6" s="130" t="s">
        <v>108</v>
      </c>
      <c r="B6" s="131"/>
      <c r="C6" s="49"/>
      <c r="D6" s="50"/>
      <c r="E6" s="51"/>
      <c r="F6" s="52"/>
      <c r="G6" s="52"/>
      <c r="H6" s="53"/>
      <c r="I6" s="53"/>
      <c r="J6" s="60"/>
    </row>
    <row r="7" spans="1:10" ht="15">
      <c r="A7" s="6">
        <v>1</v>
      </c>
      <c r="B7" s="7" t="s">
        <v>7</v>
      </c>
      <c r="C7" s="8">
        <v>317.78</v>
      </c>
      <c r="D7" s="9">
        <v>47.48</v>
      </c>
      <c r="E7" s="10">
        <f aca="true" t="shared" si="0" ref="E7:E15">C7-D7</f>
        <v>270.29999999999995</v>
      </c>
      <c r="F7" s="11">
        <v>1404.6</v>
      </c>
      <c r="G7" s="11">
        <v>24</v>
      </c>
      <c r="H7" s="12">
        <f aca="true" t="shared" si="1" ref="H7:H38">C7/F7*1000</f>
        <v>226.2423465755375</v>
      </c>
      <c r="I7" s="12">
        <f aca="true" t="shared" si="2" ref="I7:I38">E7/F7*1000</f>
        <v>192.43912857753097</v>
      </c>
      <c r="J7" s="61"/>
    </row>
    <row r="8" spans="1:10" ht="15">
      <c r="A8" s="13">
        <v>2</v>
      </c>
      <c r="B8" s="14" t="s">
        <v>9</v>
      </c>
      <c r="C8" s="8">
        <v>107.3</v>
      </c>
      <c r="D8" s="9">
        <v>0</v>
      </c>
      <c r="E8" s="15">
        <f t="shared" si="0"/>
        <v>107.3</v>
      </c>
      <c r="F8" s="16">
        <v>775.8</v>
      </c>
      <c r="G8" s="16">
        <v>15</v>
      </c>
      <c r="H8" s="12">
        <f t="shared" si="1"/>
        <v>138.3088424851766</v>
      </c>
      <c r="I8" s="12">
        <f t="shared" si="2"/>
        <v>138.3088424851766</v>
      </c>
      <c r="J8" s="62" t="s">
        <v>103</v>
      </c>
    </row>
    <row r="9" spans="1:10" ht="15">
      <c r="A9" s="6">
        <v>3</v>
      </c>
      <c r="B9" s="14" t="s">
        <v>10</v>
      </c>
      <c r="C9" s="8">
        <v>198.17</v>
      </c>
      <c r="D9" s="18">
        <v>30.87</v>
      </c>
      <c r="E9" s="15">
        <f t="shared" si="0"/>
        <v>167.29999999999998</v>
      </c>
      <c r="F9" s="16">
        <v>1093.6</v>
      </c>
      <c r="G9" s="16">
        <v>18</v>
      </c>
      <c r="H9" s="12">
        <f t="shared" si="1"/>
        <v>181.20885149963422</v>
      </c>
      <c r="I9" s="12">
        <f t="shared" si="2"/>
        <v>152.98098024871982</v>
      </c>
      <c r="J9" s="62"/>
    </row>
    <row r="10" spans="1:10" ht="15">
      <c r="A10" s="13">
        <v>4</v>
      </c>
      <c r="B10" s="14" t="s">
        <v>11</v>
      </c>
      <c r="C10" s="8">
        <v>127.89</v>
      </c>
      <c r="D10" s="18">
        <v>12.24</v>
      </c>
      <c r="E10" s="15">
        <f t="shared" si="0"/>
        <v>115.65</v>
      </c>
      <c r="F10" s="16">
        <v>630.5</v>
      </c>
      <c r="G10" s="16">
        <v>18</v>
      </c>
      <c r="H10" s="12">
        <f t="shared" si="1"/>
        <v>202.83901665344965</v>
      </c>
      <c r="I10" s="12">
        <f t="shared" si="2"/>
        <v>183.42585249801746</v>
      </c>
      <c r="J10" s="62"/>
    </row>
    <row r="11" spans="1:10" ht="15">
      <c r="A11" s="6">
        <v>5</v>
      </c>
      <c r="B11" s="14" t="s">
        <v>12</v>
      </c>
      <c r="C11" s="19">
        <v>195.3</v>
      </c>
      <c r="D11" s="18">
        <v>23.67</v>
      </c>
      <c r="E11" s="15">
        <f t="shared" si="0"/>
        <v>171.63</v>
      </c>
      <c r="F11" s="16">
        <v>911.2</v>
      </c>
      <c r="G11" s="16">
        <v>24</v>
      </c>
      <c r="H11" s="12">
        <f t="shared" si="1"/>
        <v>214.33274802458297</v>
      </c>
      <c r="I11" s="12">
        <f t="shared" si="2"/>
        <v>188.35601404740999</v>
      </c>
      <c r="J11" s="62"/>
    </row>
    <row r="12" spans="1:10" ht="15">
      <c r="A12" s="13">
        <v>6</v>
      </c>
      <c r="B12" s="14" t="s">
        <v>64</v>
      </c>
      <c r="C12" s="19">
        <v>247.65</v>
      </c>
      <c r="D12" s="18">
        <v>29.29</v>
      </c>
      <c r="E12" s="15">
        <f t="shared" si="0"/>
        <v>218.36</v>
      </c>
      <c r="F12" s="16">
        <v>1082.7</v>
      </c>
      <c r="G12" s="16">
        <v>24</v>
      </c>
      <c r="H12" s="12">
        <f t="shared" si="1"/>
        <v>228.7337212524245</v>
      </c>
      <c r="I12" s="12">
        <f t="shared" si="2"/>
        <v>201.68098272836426</v>
      </c>
      <c r="J12" s="62" t="s">
        <v>93</v>
      </c>
    </row>
    <row r="13" spans="1:10" ht="15">
      <c r="A13" s="6">
        <v>7</v>
      </c>
      <c r="B13" s="14" t="s">
        <v>13</v>
      </c>
      <c r="C13" s="19">
        <v>156</v>
      </c>
      <c r="D13" s="18">
        <v>24.66</v>
      </c>
      <c r="E13" s="15">
        <f t="shared" si="0"/>
        <v>131.34</v>
      </c>
      <c r="F13" s="16">
        <v>906.2</v>
      </c>
      <c r="G13" s="16">
        <v>24</v>
      </c>
      <c r="H13" s="12">
        <f t="shared" si="1"/>
        <v>172.14742882365923</v>
      </c>
      <c r="I13" s="12">
        <f t="shared" si="2"/>
        <v>144.93489295961157</v>
      </c>
      <c r="J13" s="62"/>
    </row>
    <row r="14" spans="1:10" ht="15">
      <c r="A14" s="13">
        <v>8</v>
      </c>
      <c r="B14" s="14" t="s">
        <v>14</v>
      </c>
      <c r="C14" s="19">
        <v>188</v>
      </c>
      <c r="D14" s="18">
        <v>17.63</v>
      </c>
      <c r="E14" s="15">
        <f t="shared" si="0"/>
        <v>170.37</v>
      </c>
      <c r="F14" s="16">
        <v>913.6</v>
      </c>
      <c r="G14" s="16">
        <v>24</v>
      </c>
      <c r="H14" s="12">
        <f t="shared" si="1"/>
        <v>205.77933450087565</v>
      </c>
      <c r="I14" s="12">
        <f t="shared" si="2"/>
        <v>186.4820490367776</v>
      </c>
      <c r="J14" s="62"/>
    </row>
    <row r="15" spans="1:10" ht="15">
      <c r="A15" s="6">
        <v>9</v>
      </c>
      <c r="B15" s="14" t="s">
        <v>73</v>
      </c>
      <c r="C15" s="19">
        <v>106.26</v>
      </c>
      <c r="D15" s="18">
        <v>14.19</v>
      </c>
      <c r="E15" s="15">
        <f t="shared" si="0"/>
        <v>92.07000000000001</v>
      </c>
      <c r="F15" s="16">
        <v>1008.5</v>
      </c>
      <c r="G15" s="16">
        <v>22</v>
      </c>
      <c r="H15" s="12">
        <f t="shared" si="1"/>
        <v>105.36440257808627</v>
      </c>
      <c r="I15" s="12">
        <f t="shared" si="2"/>
        <v>91.29400099157165</v>
      </c>
      <c r="J15" s="62" t="s">
        <v>98</v>
      </c>
    </row>
    <row r="16" spans="1:10" ht="15">
      <c r="A16" s="13">
        <v>10</v>
      </c>
      <c r="B16" s="14" t="s">
        <v>15</v>
      </c>
      <c r="C16" s="19">
        <v>190.48</v>
      </c>
      <c r="D16" s="18">
        <v>20.87</v>
      </c>
      <c r="E16" s="15">
        <f aca="true" t="shared" si="3" ref="E16:E45">C16-D16</f>
        <v>169.60999999999999</v>
      </c>
      <c r="F16" s="16">
        <v>926.1</v>
      </c>
      <c r="G16" s="16">
        <v>24</v>
      </c>
      <c r="H16" s="12">
        <f t="shared" si="1"/>
        <v>205.67973221034444</v>
      </c>
      <c r="I16" s="12">
        <f t="shared" si="2"/>
        <v>183.14436885865456</v>
      </c>
      <c r="J16" s="62"/>
    </row>
    <row r="17" spans="1:10" ht="15">
      <c r="A17" s="6">
        <v>11</v>
      </c>
      <c r="B17" s="14" t="s">
        <v>16</v>
      </c>
      <c r="C17" s="19">
        <v>193.45</v>
      </c>
      <c r="D17" s="18">
        <v>21.73</v>
      </c>
      <c r="E17" s="15">
        <f t="shared" si="3"/>
        <v>171.72</v>
      </c>
      <c r="F17" s="16">
        <v>919.2</v>
      </c>
      <c r="G17" s="16">
        <v>24</v>
      </c>
      <c r="H17" s="12">
        <f t="shared" si="1"/>
        <v>210.45474325500433</v>
      </c>
      <c r="I17" s="12">
        <f t="shared" si="2"/>
        <v>186.81462140992167</v>
      </c>
      <c r="J17" s="62"/>
    </row>
    <row r="18" spans="1:10" ht="15">
      <c r="A18" s="13">
        <v>12</v>
      </c>
      <c r="B18" s="14" t="s">
        <v>17</v>
      </c>
      <c r="C18" s="19">
        <v>151.29</v>
      </c>
      <c r="D18" s="18">
        <v>37.07</v>
      </c>
      <c r="E18" s="15">
        <f t="shared" si="3"/>
        <v>114.22</v>
      </c>
      <c r="F18" s="16">
        <v>617.8</v>
      </c>
      <c r="G18" s="16">
        <v>18</v>
      </c>
      <c r="H18" s="20">
        <f t="shared" si="1"/>
        <v>244.88507607640014</v>
      </c>
      <c r="I18" s="12">
        <f t="shared" si="2"/>
        <v>184.8818387827776</v>
      </c>
      <c r="J18" s="62"/>
    </row>
    <row r="19" spans="1:10" ht="15">
      <c r="A19" s="6">
        <v>13</v>
      </c>
      <c r="B19" s="14" t="s">
        <v>18</v>
      </c>
      <c r="C19" s="19">
        <v>382.7</v>
      </c>
      <c r="D19" s="18">
        <v>49.54</v>
      </c>
      <c r="E19" s="15">
        <f t="shared" si="3"/>
        <v>333.15999999999997</v>
      </c>
      <c r="F19" s="16">
        <v>1975.7</v>
      </c>
      <c r="G19" s="16">
        <v>45</v>
      </c>
      <c r="H19" s="12">
        <f t="shared" si="1"/>
        <v>193.70349749455886</v>
      </c>
      <c r="I19" s="12">
        <f t="shared" si="2"/>
        <v>168.62884041099355</v>
      </c>
      <c r="J19" s="62"/>
    </row>
    <row r="20" spans="1:10" ht="15">
      <c r="A20" s="13">
        <v>14</v>
      </c>
      <c r="B20" s="14" t="s">
        <v>19</v>
      </c>
      <c r="C20" s="19">
        <v>121.54</v>
      </c>
      <c r="D20" s="18">
        <v>19.7</v>
      </c>
      <c r="E20" s="15">
        <f t="shared" si="3"/>
        <v>101.84</v>
      </c>
      <c r="F20" s="16">
        <v>614.6</v>
      </c>
      <c r="G20" s="16">
        <v>22</v>
      </c>
      <c r="H20" s="12">
        <f t="shared" si="1"/>
        <v>197.75463716238204</v>
      </c>
      <c r="I20" s="12">
        <f t="shared" si="2"/>
        <v>165.7012691181256</v>
      </c>
      <c r="J20" s="62"/>
    </row>
    <row r="21" spans="1:10" ht="15">
      <c r="A21" s="6">
        <v>15</v>
      </c>
      <c r="B21" s="14" t="s">
        <v>20</v>
      </c>
      <c r="C21" s="19">
        <v>152.04</v>
      </c>
      <c r="D21" s="18">
        <v>23.48</v>
      </c>
      <c r="E21" s="15">
        <f t="shared" si="3"/>
        <v>128.56</v>
      </c>
      <c r="F21" s="21">
        <v>809</v>
      </c>
      <c r="G21" s="16">
        <v>18</v>
      </c>
      <c r="H21" s="12">
        <f t="shared" si="1"/>
        <v>187.93572311495674</v>
      </c>
      <c r="I21" s="12">
        <f t="shared" si="2"/>
        <v>158.9122373300371</v>
      </c>
      <c r="J21" s="62"/>
    </row>
    <row r="22" spans="1:10" ht="15">
      <c r="A22" s="13">
        <v>16</v>
      </c>
      <c r="B22" s="14" t="s">
        <v>21</v>
      </c>
      <c r="C22" s="19">
        <v>781.6</v>
      </c>
      <c r="D22" s="18">
        <v>87.47</v>
      </c>
      <c r="E22" s="15">
        <f t="shared" si="3"/>
        <v>694.13</v>
      </c>
      <c r="F22" s="16">
        <v>3842.8</v>
      </c>
      <c r="G22" s="16">
        <v>85</v>
      </c>
      <c r="H22" s="12">
        <f t="shared" si="1"/>
        <v>203.3933590090559</v>
      </c>
      <c r="I22" s="12">
        <f t="shared" si="2"/>
        <v>180.6313105027584</v>
      </c>
      <c r="J22" s="62"/>
    </row>
    <row r="23" spans="1:10" ht="15">
      <c r="A23" s="6">
        <v>17</v>
      </c>
      <c r="B23" s="14" t="s">
        <v>22</v>
      </c>
      <c r="C23" s="19">
        <v>159.9</v>
      </c>
      <c r="D23" s="18">
        <v>16.08</v>
      </c>
      <c r="E23" s="15">
        <f t="shared" si="3"/>
        <v>143.82</v>
      </c>
      <c r="F23" s="21">
        <v>794.3</v>
      </c>
      <c r="G23" s="16">
        <v>18</v>
      </c>
      <c r="H23" s="12">
        <f t="shared" si="1"/>
        <v>201.30932896890346</v>
      </c>
      <c r="I23" s="12">
        <f t="shared" si="2"/>
        <v>181.06508875739647</v>
      </c>
      <c r="J23" s="62"/>
    </row>
    <row r="24" spans="1:10" ht="15">
      <c r="A24" s="13">
        <v>18</v>
      </c>
      <c r="B24" s="14" t="s">
        <v>23</v>
      </c>
      <c r="C24" s="19">
        <v>148.25</v>
      </c>
      <c r="D24" s="18">
        <v>25.9</v>
      </c>
      <c r="E24" s="15">
        <f t="shared" si="3"/>
        <v>122.35</v>
      </c>
      <c r="F24" s="16">
        <v>684.7</v>
      </c>
      <c r="G24" s="16">
        <v>18</v>
      </c>
      <c r="H24" s="12">
        <f t="shared" si="1"/>
        <v>216.5181831459033</v>
      </c>
      <c r="I24" s="12">
        <f t="shared" si="2"/>
        <v>178.69139769242003</v>
      </c>
      <c r="J24" s="62"/>
    </row>
    <row r="25" spans="1:10" ht="15">
      <c r="A25" s="6">
        <v>19</v>
      </c>
      <c r="B25" s="14" t="s">
        <v>24</v>
      </c>
      <c r="C25" s="19">
        <v>368.2</v>
      </c>
      <c r="D25" s="18">
        <v>37.89</v>
      </c>
      <c r="E25" s="15">
        <f t="shared" si="3"/>
        <v>330.31</v>
      </c>
      <c r="F25" s="16">
        <v>1896.5</v>
      </c>
      <c r="G25" s="16">
        <v>45</v>
      </c>
      <c r="H25" s="12">
        <f t="shared" si="1"/>
        <v>194.14711310308462</v>
      </c>
      <c r="I25" s="12">
        <f t="shared" si="2"/>
        <v>174.16820458739784</v>
      </c>
      <c r="J25" s="62"/>
    </row>
    <row r="26" spans="1:10" ht="15">
      <c r="A26" s="13">
        <v>20</v>
      </c>
      <c r="B26" s="14" t="s">
        <v>25</v>
      </c>
      <c r="C26" s="19">
        <v>355.02</v>
      </c>
      <c r="D26" s="18">
        <v>38.84</v>
      </c>
      <c r="E26" s="15">
        <f t="shared" si="3"/>
        <v>316.17999999999995</v>
      </c>
      <c r="F26" s="16">
        <v>1901.9</v>
      </c>
      <c r="G26" s="16">
        <v>45</v>
      </c>
      <c r="H26" s="12">
        <f t="shared" si="1"/>
        <v>186.665965613334</v>
      </c>
      <c r="I26" s="12">
        <f t="shared" si="2"/>
        <v>166.2442820337557</v>
      </c>
      <c r="J26" s="62"/>
    </row>
    <row r="27" spans="1:10" ht="15">
      <c r="A27" s="6">
        <v>21</v>
      </c>
      <c r="B27" s="14" t="s">
        <v>26</v>
      </c>
      <c r="C27" s="19">
        <v>287.37</v>
      </c>
      <c r="D27" s="18">
        <v>32</v>
      </c>
      <c r="E27" s="15">
        <f t="shared" si="3"/>
        <v>255.37</v>
      </c>
      <c r="F27" s="21">
        <v>1237</v>
      </c>
      <c r="G27" s="16">
        <v>31</v>
      </c>
      <c r="H27" s="20">
        <f t="shared" si="1"/>
        <v>232.3120452708165</v>
      </c>
      <c r="I27" s="12">
        <f t="shared" si="2"/>
        <v>206.44300727566696</v>
      </c>
      <c r="J27" s="62"/>
    </row>
    <row r="28" spans="1:10" ht="15">
      <c r="A28" s="13">
        <v>22</v>
      </c>
      <c r="B28" s="14" t="s">
        <v>27</v>
      </c>
      <c r="C28" s="19">
        <v>462</v>
      </c>
      <c r="D28" s="18">
        <v>47.62</v>
      </c>
      <c r="E28" s="15">
        <f t="shared" si="3"/>
        <v>414.38</v>
      </c>
      <c r="F28" s="16">
        <v>2139.8</v>
      </c>
      <c r="G28" s="16">
        <v>42</v>
      </c>
      <c r="H28" s="12">
        <f t="shared" si="1"/>
        <v>215.90802878773715</v>
      </c>
      <c r="I28" s="12">
        <f t="shared" si="2"/>
        <v>193.65361248714834</v>
      </c>
      <c r="J28" s="62"/>
    </row>
    <row r="29" spans="1:10" ht="15">
      <c r="A29" s="6">
        <v>23</v>
      </c>
      <c r="B29" s="14" t="s">
        <v>28</v>
      </c>
      <c r="C29" s="19">
        <v>267.11</v>
      </c>
      <c r="D29" s="18">
        <v>26.51</v>
      </c>
      <c r="E29" s="15">
        <f t="shared" si="3"/>
        <v>240.60000000000002</v>
      </c>
      <c r="F29" s="16">
        <v>1249.8</v>
      </c>
      <c r="G29" s="16">
        <v>30</v>
      </c>
      <c r="H29" s="12">
        <f t="shared" si="1"/>
        <v>213.72219555128822</v>
      </c>
      <c r="I29" s="12">
        <f t="shared" si="2"/>
        <v>192.51080172827656</v>
      </c>
      <c r="J29" s="62"/>
    </row>
    <row r="30" spans="1:10" ht="15">
      <c r="A30" s="13">
        <v>24</v>
      </c>
      <c r="B30" s="14" t="s">
        <v>31</v>
      </c>
      <c r="C30" s="19">
        <v>256.95</v>
      </c>
      <c r="D30" s="18">
        <v>35.36</v>
      </c>
      <c r="E30" s="15">
        <f t="shared" si="3"/>
        <v>221.58999999999997</v>
      </c>
      <c r="F30" s="16">
        <v>1333.9</v>
      </c>
      <c r="G30" s="16">
        <v>24</v>
      </c>
      <c r="H30" s="12">
        <f t="shared" si="1"/>
        <v>192.63063198140787</v>
      </c>
      <c r="I30" s="12">
        <f t="shared" si="2"/>
        <v>166.12189819326784</v>
      </c>
      <c r="J30" s="62"/>
    </row>
    <row r="31" spans="1:10" ht="15">
      <c r="A31" s="6">
        <v>25</v>
      </c>
      <c r="B31" s="14" t="s">
        <v>32</v>
      </c>
      <c r="C31" s="19">
        <v>519.31</v>
      </c>
      <c r="D31" s="18">
        <v>65.94</v>
      </c>
      <c r="E31" s="15">
        <f t="shared" si="3"/>
        <v>453.36999999999995</v>
      </c>
      <c r="F31" s="16">
        <v>2185.1</v>
      </c>
      <c r="G31" s="16">
        <v>45</v>
      </c>
      <c r="H31" s="20">
        <f t="shared" si="1"/>
        <v>237.65960367946545</v>
      </c>
      <c r="I31" s="12">
        <f t="shared" si="2"/>
        <v>207.48249508031668</v>
      </c>
      <c r="J31" s="62"/>
    </row>
    <row r="32" spans="1:10" ht="15">
      <c r="A32" s="13">
        <v>26</v>
      </c>
      <c r="B32" s="14" t="s">
        <v>33</v>
      </c>
      <c r="C32" s="19">
        <v>724</v>
      </c>
      <c r="D32" s="18">
        <v>86.31</v>
      </c>
      <c r="E32" s="15">
        <f t="shared" si="3"/>
        <v>637.69</v>
      </c>
      <c r="F32" s="16">
        <v>3432.6</v>
      </c>
      <c r="G32" s="16">
        <v>62</v>
      </c>
      <c r="H32" s="12">
        <f t="shared" si="1"/>
        <v>210.91883703315273</v>
      </c>
      <c r="I32" s="12">
        <f t="shared" si="2"/>
        <v>185.77463147468393</v>
      </c>
      <c r="J32" s="62"/>
    </row>
    <row r="33" spans="1:10" ht="15">
      <c r="A33" s="6">
        <v>27</v>
      </c>
      <c r="B33" s="14" t="s">
        <v>35</v>
      </c>
      <c r="C33" s="19">
        <v>223.71</v>
      </c>
      <c r="D33" s="18">
        <v>29.53</v>
      </c>
      <c r="E33" s="15">
        <f t="shared" si="3"/>
        <v>194.18</v>
      </c>
      <c r="F33" s="21">
        <v>953</v>
      </c>
      <c r="G33" s="16">
        <v>12</v>
      </c>
      <c r="H33" s="20">
        <f t="shared" si="1"/>
        <v>234.7429171038825</v>
      </c>
      <c r="I33" s="12">
        <f t="shared" si="2"/>
        <v>203.75655823714587</v>
      </c>
      <c r="J33" s="62" t="s">
        <v>102</v>
      </c>
    </row>
    <row r="34" spans="1:10" ht="15">
      <c r="A34" s="13">
        <v>28</v>
      </c>
      <c r="B34" s="14" t="s">
        <v>36</v>
      </c>
      <c r="C34" s="19">
        <v>31.7</v>
      </c>
      <c r="D34" s="18">
        <v>0</v>
      </c>
      <c r="E34" s="15">
        <f t="shared" si="3"/>
        <v>31.7</v>
      </c>
      <c r="F34" s="16">
        <v>197.1</v>
      </c>
      <c r="G34" s="16">
        <v>4</v>
      </c>
      <c r="H34" s="12">
        <f t="shared" si="1"/>
        <v>160.83206494165398</v>
      </c>
      <c r="I34" s="12">
        <f t="shared" si="2"/>
        <v>160.83206494165398</v>
      </c>
      <c r="J34" s="62" t="s">
        <v>103</v>
      </c>
    </row>
    <row r="35" spans="1:10" ht="15">
      <c r="A35" s="6">
        <v>29</v>
      </c>
      <c r="B35" s="22" t="s">
        <v>81</v>
      </c>
      <c r="C35" s="19">
        <v>319.42</v>
      </c>
      <c r="D35" s="18">
        <v>25.91</v>
      </c>
      <c r="E35" s="15">
        <f t="shared" si="3"/>
        <v>293.51</v>
      </c>
      <c r="F35" s="21">
        <v>1429</v>
      </c>
      <c r="G35" s="17">
        <v>29</v>
      </c>
      <c r="H35" s="12">
        <f t="shared" si="1"/>
        <v>223.52694191742478</v>
      </c>
      <c r="I35" s="12">
        <f t="shared" si="2"/>
        <v>205.39538138558433</v>
      </c>
      <c r="J35" s="62" t="s">
        <v>111</v>
      </c>
    </row>
    <row r="36" spans="1:10" ht="15">
      <c r="A36" s="13">
        <v>30</v>
      </c>
      <c r="B36" s="14" t="s">
        <v>37</v>
      </c>
      <c r="C36" s="19">
        <v>272</v>
      </c>
      <c r="D36" s="18">
        <v>32.15</v>
      </c>
      <c r="E36" s="15">
        <f t="shared" si="3"/>
        <v>239.85</v>
      </c>
      <c r="F36" s="16">
        <v>1289.5</v>
      </c>
      <c r="G36" s="16">
        <v>24</v>
      </c>
      <c r="H36" s="12">
        <f t="shared" si="1"/>
        <v>210.93447072508727</v>
      </c>
      <c r="I36" s="12">
        <f t="shared" si="2"/>
        <v>186.002326483133</v>
      </c>
      <c r="J36" s="62"/>
    </row>
    <row r="37" spans="1:10" ht="15">
      <c r="A37" s="6">
        <v>31</v>
      </c>
      <c r="B37" s="14" t="s">
        <v>38</v>
      </c>
      <c r="C37" s="19">
        <v>597</v>
      </c>
      <c r="D37" s="18">
        <v>92.63</v>
      </c>
      <c r="E37" s="15">
        <f t="shared" si="3"/>
        <v>504.37</v>
      </c>
      <c r="F37" s="16">
        <v>2980.6</v>
      </c>
      <c r="G37" s="16">
        <v>60</v>
      </c>
      <c r="H37" s="12">
        <f t="shared" si="1"/>
        <v>200.29524256861038</v>
      </c>
      <c r="I37" s="12">
        <f t="shared" si="2"/>
        <v>169.2176071931826</v>
      </c>
      <c r="J37" s="62"/>
    </row>
    <row r="38" spans="1:12" ht="15">
      <c r="A38" s="13">
        <v>32</v>
      </c>
      <c r="B38" s="14" t="s">
        <v>39</v>
      </c>
      <c r="C38" s="19">
        <v>548.96</v>
      </c>
      <c r="D38" s="18">
        <v>66.77</v>
      </c>
      <c r="E38" s="15">
        <f t="shared" si="3"/>
        <v>482.19000000000005</v>
      </c>
      <c r="F38" s="16">
        <v>2564.4</v>
      </c>
      <c r="G38" s="16">
        <v>50</v>
      </c>
      <c r="H38" s="12">
        <f t="shared" si="1"/>
        <v>214.06956793012012</v>
      </c>
      <c r="I38" s="12">
        <f t="shared" si="2"/>
        <v>188.03228825456247</v>
      </c>
      <c r="J38" s="62"/>
      <c r="L38" s="23"/>
    </row>
    <row r="39" spans="1:10" ht="15">
      <c r="A39" s="6">
        <v>33</v>
      </c>
      <c r="B39" s="14" t="s">
        <v>40</v>
      </c>
      <c r="C39" s="19">
        <v>175.65</v>
      </c>
      <c r="D39" s="18">
        <v>16.12</v>
      </c>
      <c r="E39" s="15">
        <f t="shared" si="3"/>
        <v>159.53</v>
      </c>
      <c r="F39" s="16">
        <v>874.4</v>
      </c>
      <c r="G39" s="16">
        <v>18</v>
      </c>
      <c r="H39" s="12">
        <f aca="true" t="shared" si="4" ref="H39:H66">C39/F39*1000</f>
        <v>200.88060384263494</v>
      </c>
      <c r="I39" s="12">
        <f aca="true" t="shared" si="5" ref="I39:I66">E39/F39*1000</f>
        <v>182.4451052150046</v>
      </c>
      <c r="J39" s="62"/>
    </row>
    <row r="40" spans="1:10" ht="15">
      <c r="A40" s="13">
        <v>34</v>
      </c>
      <c r="B40" s="14" t="s">
        <v>41</v>
      </c>
      <c r="C40" s="19">
        <v>300.9</v>
      </c>
      <c r="D40" s="18">
        <v>28.64</v>
      </c>
      <c r="E40" s="15">
        <f t="shared" si="3"/>
        <v>272.26</v>
      </c>
      <c r="F40" s="16">
        <v>1320.5</v>
      </c>
      <c r="G40" s="16">
        <v>24</v>
      </c>
      <c r="H40" s="12">
        <f t="shared" si="4"/>
        <v>227.86823173040514</v>
      </c>
      <c r="I40" s="12">
        <f t="shared" si="5"/>
        <v>206.17947747065503</v>
      </c>
      <c r="J40" s="62"/>
    </row>
    <row r="41" spans="1:10" ht="15">
      <c r="A41" s="6">
        <v>35</v>
      </c>
      <c r="B41" s="14" t="s">
        <v>42</v>
      </c>
      <c r="C41" s="19">
        <v>332.4</v>
      </c>
      <c r="D41" s="18">
        <v>39.35</v>
      </c>
      <c r="E41" s="15">
        <f t="shared" si="3"/>
        <v>293.04999999999995</v>
      </c>
      <c r="F41" s="21">
        <v>1504</v>
      </c>
      <c r="G41" s="16">
        <v>32</v>
      </c>
      <c r="H41" s="12">
        <f t="shared" si="4"/>
        <v>221.01063829787233</v>
      </c>
      <c r="I41" s="12">
        <f t="shared" si="5"/>
        <v>194.84707446808508</v>
      </c>
      <c r="J41" s="62"/>
    </row>
    <row r="42" spans="1:10" ht="15">
      <c r="A42" s="13">
        <v>36</v>
      </c>
      <c r="B42" s="14" t="s">
        <v>43</v>
      </c>
      <c r="C42" s="19">
        <v>445.3</v>
      </c>
      <c r="D42" s="18">
        <v>61.61</v>
      </c>
      <c r="E42" s="15">
        <f t="shared" si="3"/>
        <v>383.69</v>
      </c>
      <c r="F42" s="16">
        <v>2419.3</v>
      </c>
      <c r="G42" s="16">
        <v>55</v>
      </c>
      <c r="H42" s="12">
        <f t="shared" si="4"/>
        <v>184.06150539412224</v>
      </c>
      <c r="I42" s="12">
        <f t="shared" si="5"/>
        <v>158.59546149712725</v>
      </c>
      <c r="J42" s="62"/>
    </row>
    <row r="43" spans="1:10" ht="15">
      <c r="A43" s="6">
        <v>37</v>
      </c>
      <c r="B43" s="14" t="s">
        <v>44</v>
      </c>
      <c r="C43" s="19">
        <v>471.53</v>
      </c>
      <c r="D43" s="18">
        <v>43.89</v>
      </c>
      <c r="E43" s="15">
        <f t="shared" si="3"/>
        <v>427.64</v>
      </c>
      <c r="F43" s="16">
        <v>2566.9</v>
      </c>
      <c r="G43" s="16">
        <v>55</v>
      </c>
      <c r="H43" s="12">
        <f t="shared" si="4"/>
        <v>183.6962873505006</v>
      </c>
      <c r="I43" s="12">
        <f t="shared" si="5"/>
        <v>166.59784175464569</v>
      </c>
      <c r="J43" s="62"/>
    </row>
    <row r="44" spans="1:10" ht="15">
      <c r="A44" s="13">
        <v>38</v>
      </c>
      <c r="B44" s="14" t="s">
        <v>45</v>
      </c>
      <c r="C44" s="19">
        <v>593.69</v>
      </c>
      <c r="D44" s="18">
        <v>62.83</v>
      </c>
      <c r="E44" s="15">
        <f t="shared" si="3"/>
        <v>530.86</v>
      </c>
      <c r="F44" s="16">
        <v>2827.5</v>
      </c>
      <c r="G44" s="16">
        <v>55</v>
      </c>
      <c r="H44" s="12">
        <f t="shared" si="4"/>
        <v>209.96993810786915</v>
      </c>
      <c r="I44" s="12">
        <f t="shared" si="5"/>
        <v>187.74889478337755</v>
      </c>
      <c r="J44" s="62"/>
    </row>
    <row r="45" spans="1:10" ht="15">
      <c r="A45" s="6">
        <v>39</v>
      </c>
      <c r="B45" s="14" t="s">
        <v>46</v>
      </c>
      <c r="C45" s="19">
        <v>637.86</v>
      </c>
      <c r="D45" s="18">
        <v>61.05</v>
      </c>
      <c r="E45" s="15">
        <f t="shared" si="3"/>
        <v>576.8100000000001</v>
      </c>
      <c r="F45" s="16">
        <v>2965.3</v>
      </c>
      <c r="G45" s="16">
        <v>55</v>
      </c>
      <c r="H45" s="12">
        <f t="shared" si="4"/>
        <v>215.10808349914004</v>
      </c>
      <c r="I45" s="12">
        <f t="shared" si="5"/>
        <v>194.51994739149498</v>
      </c>
      <c r="J45" s="62"/>
    </row>
    <row r="46" spans="1:10" ht="15">
      <c r="A46" s="13">
        <v>40</v>
      </c>
      <c r="B46" s="14" t="s">
        <v>47</v>
      </c>
      <c r="C46" s="19">
        <v>537.6</v>
      </c>
      <c r="D46" s="18">
        <v>75.19</v>
      </c>
      <c r="E46" s="15">
        <f aca="true" t="shared" si="6" ref="E46:E65">C46-D46</f>
        <v>462.41</v>
      </c>
      <c r="F46" s="16">
        <v>2601.8</v>
      </c>
      <c r="G46" s="16">
        <v>75</v>
      </c>
      <c r="H46" s="12">
        <f t="shared" si="4"/>
        <v>206.62618187408717</v>
      </c>
      <c r="I46" s="12">
        <f t="shared" si="5"/>
        <v>177.7269582596664</v>
      </c>
      <c r="J46" s="62"/>
    </row>
    <row r="47" spans="1:10" ht="15">
      <c r="A47" s="6">
        <v>41</v>
      </c>
      <c r="B47" s="14" t="s">
        <v>48</v>
      </c>
      <c r="C47" s="19">
        <v>454.1</v>
      </c>
      <c r="D47" s="18">
        <v>55.49</v>
      </c>
      <c r="E47" s="15">
        <f t="shared" si="6"/>
        <v>398.61</v>
      </c>
      <c r="F47" s="21">
        <v>2142</v>
      </c>
      <c r="G47" s="16">
        <v>42</v>
      </c>
      <c r="H47" s="12">
        <f t="shared" si="4"/>
        <v>211.99813258636792</v>
      </c>
      <c r="I47" s="12">
        <f t="shared" si="5"/>
        <v>186.0924369747899</v>
      </c>
      <c r="J47" s="62"/>
    </row>
    <row r="48" spans="1:10" ht="15">
      <c r="A48" s="13">
        <v>42</v>
      </c>
      <c r="B48" s="14" t="s">
        <v>49</v>
      </c>
      <c r="C48" s="19">
        <v>204.11</v>
      </c>
      <c r="D48" s="18">
        <v>18.32</v>
      </c>
      <c r="E48" s="15">
        <f t="shared" si="6"/>
        <v>185.79000000000002</v>
      </c>
      <c r="F48" s="16">
        <v>1164.7</v>
      </c>
      <c r="G48" s="16">
        <v>20</v>
      </c>
      <c r="H48" s="12">
        <f t="shared" si="4"/>
        <v>175.24684468103374</v>
      </c>
      <c r="I48" s="12">
        <f t="shared" si="5"/>
        <v>159.51747231046622</v>
      </c>
      <c r="J48" s="62" t="s">
        <v>104</v>
      </c>
    </row>
    <row r="49" spans="1:10" ht="15">
      <c r="A49" s="6">
        <v>43</v>
      </c>
      <c r="B49" s="14" t="s">
        <v>50</v>
      </c>
      <c r="C49" s="19">
        <v>256.5</v>
      </c>
      <c r="D49" s="18">
        <v>31.96</v>
      </c>
      <c r="E49" s="15">
        <f t="shared" si="6"/>
        <v>224.54</v>
      </c>
      <c r="F49" s="16">
        <v>1296.6</v>
      </c>
      <c r="G49" s="16">
        <v>24</v>
      </c>
      <c r="H49" s="12">
        <f t="shared" si="4"/>
        <v>197.82508098102733</v>
      </c>
      <c r="I49" s="12">
        <f t="shared" si="5"/>
        <v>173.1759987660034</v>
      </c>
      <c r="J49" s="62"/>
    </row>
    <row r="50" spans="1:10" ht="15">
      <c r="A50" s="13">
        <v>44</v>
      </c>
      <c r="B50" s="14" t="s">
        <v>51</v>
      </c>
      <c r="C50" s="19">
        <v>303.9</v>
      </c>
      <c r="D50" s="18">
        <v>40.7</v>
      </c>
      <c r="E50" s="15">
        <f t="shared" si="6"/>
        <v>263.2</v>
      </c>
      <c r="F50" s="16">
        <v>1377.7</v>
      </c>
      <c r="G50" s="16">
        <v>24</v>
      </c>
      <c r="H50" s="12">
        <f t="shared" si="4"/>
        <v>220.58503302605789</v>
      </c>
      <c r="I50" s="12">
        <f t="shared" si="5"/>
        <v>191.04304275241344</v>
      </c>
      <c r="J50" s="62"/>
    </row>
    <row r="51" spans="1:10" ht="15">
      <c r="A51" s="6">
        <v>45</v>
      </c>
      <c r="B51" s="14" t="s">
        <v>52</v>
      </c>
      <c r="C51" s="19">
        <v>673.13</v>
      </c>
      <c r="D51" s="18">
        <v>116.87</v>
      </c>
      <c r="E51" s="15">
        <f t="shared" si="6"/>
        <v>556.26</v>
      </c>
      <c r="F51" s="16">
        <v>3230.4</v>
      </c>
      <c r="G51" s="16">
        <v>78</v>
      </c>
      <c r="H51" s="12">
        <f t="shared" si="4"/>
        <v>208.37357602773648</v>
      </c>
      <c r="I51" s="12">
        <f t="shared" si="5"/>
        <v>172.1953937592868</v>
      </c>
      <c r="J51" s="62"/>
    </row>
    <row r="52" spans="1:10" ht="26.25">
      <c r="A52" s="13">
        <v>46</v>
      </c>
      <c r="B52" s="14" t="s">
        <v>65</v>
      </c>
      <c r="C52" s="19">
        <v>166.82</v>
      </c>
      <c r="D52" s="18">
        <v>0</v>
      </c>
      <c r="E52" s="15">
        <f t="shared" si="6"/>
        <v>166.82</v>
      </c>
      <c r="F52" s="16">
        <v>1051.7</v>
      </c>
      <c r="G52" s="16">
        <v>24</v>
      </c>
      <c r="H52" s="12">
        <f t="shared" si="4"/>
        <v>158.61937814966242</v>
      </c>
      <c r="I52" s="12">
        <f t="shared" si="5"/>
        <v>158.61937814966242</v>
      </c>
      <c r="J52" s="62" t="s">
        <v>101</v>
      </c>
    </row>
    <row r="53" spans="1:10" ht="15">
      <c r="A53" s="6">
        <v>47</v>
      </c>
      <c r="B53" s="14" t="s">
        <v>66</v>
      </c>
      <c r="C53" s="19">
        <v>826.6</v>
      </c>
      <c r="D53" s="18">
        <v>86.53</v>
      </c>
      <c r="E53" s="15">
        <f t="shared" si="6"/>
        <v>740.07</v>
      </c>
      <c r="F53" s="21">
        <v>3816</v>
      </c>
      <c r="G53" s="16">
        <v>80</v>
      </c>
      <c r="H53" s="12">
        <f t="shared" si="4"/>
        <v>216.61425576519915</v>
      </c>
      <c r="I53" s="12">
        <f t="shared" si="5"/>
        <v>193.93867924528303</v>
      </c>
      <c r="J53" s="62" t="s">
        <v>94</v>
      </c>
    </row>
    <row r="54" spans="1:10" ht="15">
      <c r="A54" s="13">
        <v>48</v>
      </c>
      <c r="B54" s="14" t="s">
        <v>53</v>
      </c>
      <c r="C54" s="19">
        <v>425.11</v>
      </c>
      <c r="D54" s="18">
        <v>65.29</v>
      </c>
      <c r="E54" s="15">
        <f t="shared" si="6"/>
        <v>359.82</v>
      </c>
      <c r="F54" s="16">
        <v>2170.7</v>
      </c>
      <c r="G54" s="16">
        <v>45</v>
      </c>
      <c r="H54" s="12">
        <f t="shared" si="4"/>
        <v>195.84005159625931</v>
      </c>
      <c r="I54" s="12">
        <f t="shared" si="5"/>
        <v>165.7621965264661</v>
      </c>
      <c r="J54" s="62"/>
    </row>
    <row r="55" spans="1:10" ht="15">
      <c r="A55" s="6">
        <v>49</v>
      </c>
      <c r="B55" s="14" t="s">
        <v>54</v>
      </c>
      <c r="C55" s="19">
        <v>258.05</v>
      </c>
      <c r="D55" s="18">
        <v>31.26</v>
      </c>
      <c r="E55" s="15">
        <f t="shared" si="6"/>
        <v>226.79000000000002</v>
      </c>
      <c r="F55" s="16">
        <v>1251.3</v>
      </c>
      <c r="G55" s="16">
        <v>22</v>
      </c>
      <c r="H55" s="12">
        <f t="shared" si="4"/>
        <v>206.22552545352835</v>
      </c>
      <c r="I55" s="12">
        <f t="shared" si="5"/>
        <v>181.24350675297694</v>
      </c>
      <c r="J55" s="62"/>
    </row>
    <row r="56" spans="1:10" ht="15">
      <c r="A56" s="13">
        <v>50</v>
      </c>
      <c r="B56" s="14" t="s">
        <v>55</v>
      </c>
      <c r="C56" s="19">
        <v>437</v>
      </c>
      <c r="D56" s="18">
        <v>54.86</v>
      </c>
      <c r="E56" s="15">
        <f t="shared" si="6"/>
        <v>382.14</v>
      </c>
      <c r="F56" s="16">
        <v>2151.3</v>
      </c>
      <c r="G56" s="16">
        <v>42</v>
      </c>
      <c r="H56" s="12">
        <f t="shared" si="4"/>
        <v>203.13298935527354</v>
      </c>
      <c r="I56" s="12">
        <f t="shared" si="5"/>
        <v>177.6321294101241</v>
      </c>
      <c r="J56" s="62"/>
    </row>
    <row r="57" spans="1:10" ht="15">
      <c r="A57" s="6">
        <v>51</v>
      </c>
      <c r="B57" s="14" t="s">
        <v>56</v>
      </c>
      <c r="C57" s="19">
        <v>265.26</v>
      </c>
      <c r="D57" s="18">
        <v>44.9</v>
      </c>
      <c r="E57" s="15">
        <f t="shared" si="6"/>
        <v>220.35999999999999</v>
      </c>
      <c r="F57" s="16">
        <v>1373.9</v>
      </c>
      <c r="G57" s="16">
        <v>28</v>
      </c>
      <c r="H57" s="12">
        <f t="shared" si="4"/>
        <v>193.0708202925977</v>
      </c>
      <c r="I57" s="12">
        <f t="shared" si="5"/>
        <v>160.39013028604703</v>
      </c>
      <c r="J57" s="62"/>
    </row>
    <row r="58" spans="1:10" ht="15">
      <c r="A58" s="13">
        <v>52</v>
      </c>
      <c r="B58" s="14" t="s">
        <v>57</v>
      </c>
      <c r="C58" s="19">
        <v>576.83</v>
      </c>
      <c r="D58" s="18">
        <v>75.24</v>
      </c>
      <c r="E58" s="15">
        <f t="shared" si="6"/>
        <v>501.59000000000003</v>
      </c>
      <c r="F58" s="16">
        <v>2860.6</v>
      </c>
      <c r="G58" s="16">
        <v>56</v>
      </c>
      <c r="H58" s="12">
        <f t="shared" si="4"/>
        <v>201.646507725652</v>
      </c>
      <c r="I58" s="12">
        <f t="shared" si="5"/>
        <v>175.3443333566385</v>
      </c>
      <c r="J58" s="62"/>
    </row>
    <row r="59" spans="1:10" ht="15">
      <c r="A59" s="6">
        <v>53</v>
      </c>
      <c r="B59" s="14" t="s">
        <v>58</v>
      </c>
      <c r="C59" s="19">
        <v>445.23</v>
      </c>
      <c r="D59" s="18">
        <v>52.79</v>
      </c>
      <c r="E59" s="15">
        <f t="shared" si="6"/>
        <v>392.44</v>
      </c>
      <c r="F59" s="16">
        <v>2159.7</v>
      </c>
      <c r="G59" s="16">
        <v>42</v>
      </c>
      <c r="H59" s="12">
        <f t="shared" si="4"/>
        <v>206.15363244895127</v>
      </c>
      <c r="I59" s="12">
        <f t="shared" si="5"/>
        <v>181.7104227438996</v>
      </c>
      <c r="J59" s="62"/>
    </row>
    <row r="60" spans="1:10" ht="15">
      <c r="A60" s="13">
        <v>54</v>
      </c>
      <c r="B60" s="14" t="s">
        <v>60</v>
      </c>
      <c r="C60" s="19">
        <v>148.6</v>
      </c>
      <c r="D60" s="18">
        <v>24.31</v>
      </c>
      <c r="E60" s="15">
        <f t="shared" si="6"/>
        <v>124.28999999999999</v>
      </c>
      <c r="F60" s="21">
        <v>709</v>
      </c>
      <c r="G60" s="16">
        <v>18</v>
      </c>
      <c r="H60" s="12">
        <f t="shared" si="4"/>
        <v>209.59097320169252</v>
      </c>
      <c r="I60" s="12">
        <f t="shared" si="5"/>
        <v>175.30324400564174</v>
      </c>
      <c r="J60" s="62"/>
    </row>
    <row r="61" spans="1:10" ht="15">
      <c r="A61" s="6">
        <v>55</v>
      </c>
      <c r="B61" s="14" t="s">
        <v>61</v>
      </c>
      <c r="C61" s="19">
        <v>219.68</v>
      </c>
      <c r="D61" s="18">
        <v>30.14</v>
      </c>
      <c r="E61" s="15">
        <f t="shared" si="6"/>
        <v>189.54000000000002</v>
      </c>
      <c r="F61" s="16">
        <v>1139.8</v>
      </c>
      <c r="G61" s="16">
        <v>18</v>
      </c>
      <c r="H61" s="12">
        <f t="shared" si="4"/>
        <v>192.73556764344625</v>
      </c>
      <c r="I61" s="12">
        <f t="shared" si="5"/>
        <v>166.29233198806813</v>
      </c>
      <c r="J61" s="62"/>
    </row>
    <row r="62" spans="1:10" ht="15">
      <c r="A62" s="13">
        <v>56</v>
      </c>
      <c r="B62" s="14" t="s">
        <v>62</v>
      </c>
      <c r="C62" s="19">
        <v>220.8</v>
      </c>
      <c r="D62" s="18">
        <v>26.7</v>
      </c>
      <c r="E62" s="15">
        <f t="shared" si="6"/>
        <v>194.10000000000002</v>
      </c>
      <c r="F62" s="16">
        <v>1062.3</v>
      </c>
      <c r="G62" s="16">
        <v>24</v>
      </c>
      <c r="H62" s="12">
        <f t="shared" si="4"/>
        <v>207.85088957921494</v>
      </c>
      <c r="I62" s="12">
        <f t="shared" si="5"/>
        <v>182.71674668172835</v>
      </c>
      <c r="J62" s="63" t="s">
        <v>95</v>
      </c>
    </row>
    <row r="63" spans="1:10" ht="15">
      <c r="A63" s="6">
        <v>57</v>
      </c>
      <c r="B63" s="14" t="s">
        <v>63</v>
      </c>
      <c r="C63" s="19">
        <v>179.4</v>
      </c>
      <c r="D63" s="18">
        <v>18.04</v>
      </c>
      <c r="E63" s="15">
        <f t="shared" si="6"/>
        <v>161.36</v>
      </c>
      <c r="F63" s="16">
        <v>734.6</v>
      </c>
      <c r="G63" s="16">
        <v>18</v>
      </c>
      <c r="H63" s="20">
        <f t="shared" si="4"/>
        <v>244.21453852436701</v>
      </c>
      <c r="I63" s="12">
        <f t="shared" si="5"/>
        <v>219.6569561666213</v>
      </c>
      <c r="J63" s="64"/>
    </row>
    <row r="64" spans="1:10" ht="15">
      <c r="A64" s="13">
        <v>58</v>
      </c>
      <c r="B64" s="14" t="s">
        <v>67</v>
      </c>
      <c r="C64" s="19">
        <v>136.35</v>
      </c>
      <c r="D64" s="18">
        <v>19.67</v>
      </c>
      <c r="E64" s="15">
        <f t="shared" si="6"/>
        <v>116.67999999999999</v>
      </c>
      <c r="F64" s="21">
        <v>642</v>
      </c>
      <c r="G64" s="16">
        <v>12</v>
      </c>
      <c r="H64" s="12">
        <f t="shared" si="4"/>
        <v>212.38317757009344</v>
      </c>
      <c r="I64" s="12">
        <f t="shared" si="5"/>
        <v>181.74454828660436</v>
      </c>
      <c r="J64" s="63" t="s">
        <v>95</v>
      </c>
    </row>
    <row r="65" spans="1:10" ht="15.75" thickBot="1">
      <c r="A65" s="6">
        <v>59</v>
      </c>
      <c r="B65" s="24" t="s">
        <v>68</v>
      </c>
      <c r="C65" s="25">
        <v>139.75</v>
      </c>
      <c r="D65" s="26">
        <v>18.29</v>
      </c>
      <c r="E65" s="27">
        <f t="shared" si="6"/>
        <v>121.46000000000001</v>
      </c>
      <c r="F65" s="28">
        <v>685.2</v>
      </c>
      <c r="G65" s="29">
        <v>12</v>
      </c>
      <c r="H65" s="30">
        <f t="shared" si="4"/>
        <v>203.95504962054872</v>
      </c>
      <c r="I65" s="30">
        <f t="shared" si="5"/>
        <v>177.26211325160537</v>
      </c>
      <c r="J65" s="65"/>
    </row>
    <row r="66" spans="1:10" ht="15.75" thickBot="1">
      <c r="A66" s="31"/>
      <c r="B66" s="32" t="s">
        <v>5</v>
      </c>
      <c r="C66" s="33">
        <f>SUM(C7:C65)</f>
        <v>18990.499999999996</v>
      </c>
      <c r="D66" s="34">
        <f>SUM(D7:D65)</f>
        <v>2319.369999999999</v>
      </c>
      <c r="E66" s="35">
        <f>SUM(E7:E65)</f>
        <v>16671.13000000001</v>
      </c>
      <c r="F66" s="36">
        <f>SUM(F7:F65)</f>
        <v>92800.3</v>
      </c>
      <c r="G66" s="37">
        <f>SUM(G7:G65)</f>
        <v>1966</v>
      </c>
      <c r="H66" s="36">
        <f t="shared" si="4"/>
        <v>204.63834707430897</v>
      </c>
      <c r="I66" s="36">
        <f t="shared" si="5"/>
        <v>179.64521666417036</v>
      </c>
      <c r="J66" s="66"/>
    </row>
    <row r="67" ht="15">
      <c r="Q67" s="23"/>
    </row>
    <row r="68" ht="15">
      <c r="H68" s="38"/>
    </row>
    <row r="70" spans="3:7" ht="15">
      <c r="C70" s="67" t="s">
        <v>125</v>
      </c>
      <c r="D70" s="68"/>
      <c r="E70" s="68"/>
      <c r="F70" s="68"/>
      <c r="G70" s="69"/>
    </row>
    <row r="71" spans="3:7" ht="15">
      <c r="C71" s="70" t="s">
        <v>124</v>
      </c>
      <c r="D71" s="71"/>
      <c r="E71" s="71"/>
      <c r="F71" s="71"/>
      <c r="G71" s="72"/>
    </row>
    <row r="72" ht="15">
      <c r="K72" s="23"/>
    </row>
  </sheetData>
  <sheetProtection/>
  <mergeCells count="16">
    <mergeCell ref="C4:E4"/>
    <mergeCell ref="A5:B5"/>
    <mergeCell ref="C5:C6"/>
    <mergeCell ref="D5:D6"/>
    <mergeCell ref="C70:G70"/>
    <mergeCell ref="C71:G71"/>
    <mergeCell ref="E5:E6"/>
    <mergeCell ref="A6:B6"/>
    <mergeCell ref="J62:J63"/>
    <mergeCell ref="J64:J65"/>
    <mergeCell ref="A2:J2"/>
    <mergeCell ref="G4:G6"/>
    <mergeCell ref="J4:J6"/>
    <mergeCell ref="F4:F6"/>
    <mergeCell ref="H4:H6"/>
    <mergeCell ref="I4:I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" sqref="A6:B6"/>
    </sheetView>
  </sheetViews>
  <sheetFormatPr defaultColWidth="9.140625" defaultRowHeight="12.75"/>
  <cols>
    <col min="1" max="1" width="5.8515625" style="1" customWidth="1"/>
    <col min="2" max="2" width="45.421875" style="1" customWidth="1"/>
    <col min="3" max="3" width="13.28125" style="1" customWidth="1"/>
    <col min="4" max="4" width="8.57421875" style="1" customWidth="1"/>
    <col min="5" max="6" width="10.28125" style="1" customWidth="1"/>
    <col min="7" max="7" width="11.00390625" style="1" customWidth="1"/>
    <col min="8" max="8" width="9.140625" style="1" customWidth="1"/>
    <col min="9" max="9" width="14.140625" style="1" customWidth="1"/>
    <col min="10" max="10" width="14.421875" style="1" customWidth="1"/>
    <col min="11" max="11" width="28.7109375" style="1" customWidth="1"/>
    <col min="12" max="16384" width="9.140625" style="1" customWidth="1"/>
  </cols>
  <sheetData>
    <row r="2" spans="1:10" ht="15">
      <c r="A2" s="73" t="s">
        <v>120</v>
      </c>
      <c r="B2" s="73"/>
      <c r="C2" s="73"/>
      <c r="D2" s="73"/>
      <c r="E2" s="73"/>
      <c r="F2" s="73"/>
      <c r="G2" s="73"/>
      <c r="H2" s="73"/>
      <c r="I2" s="73"/>
      <c r="J2" s="73"/>
    </row>
    <row r="3" ht="15.75" thickBot="1"/>
    <row r="4" spans="1:11" ht="18" customHeight="1">
      <c r="A4" s="2" t="s">
        <v>71</v>
      </c>
      <c r="B4" s="74" t="s">
        <v>6</v>
      </c>
      <c r="C4" s="112" t="s">
        <v>88</v>
      </c>
      <c r="D4" s="113" t="s">
        <v>109</v>
      </c>
      <c r="E4" s="114"/>
      <c r="F4" s="115"/>
      <c r="G4" s="116" t="s">
        <v>121</v>
      </c>
      <c r="H4" s="116" t="s">
        <v>91</v>
      </c>
      <c r="I4" s="58" t="s">
        <v>122</v>
      </c>
      <c r="J4" s="117" t="s">
        <v>123</v>
      </c>
      <c r="K4" s="54" t="s">
        <v>92</v>
      </c>
    </row>
    <row r="5" spans="1:11" ht="15.75" customHeight="1">
      <c r="A5" s="4" t="s">
        <v>4</v>
      </c>
      <c r="B5" s="75"/>
      <c r="C5" s="118"/>
      <c r="D5" s="119" t="s">
        <v>69</v>
      </c>
      <c r="E5" s="120" t="s">
        <v>70</v>
      </c>
      <c r="F5" s="121" t="s">
        <v>74</v>
      </c>
      <c r="G5" s="122"/>
      <c r="H5" s="122"/>
      <c r="I5" s="59"/>
      <c r="J5" s="123"/>
      <c r="K5" s="55"/>
    </row>
    <row r="6" spans="1:11" ht="45" customHeight="1" thickBot="1">
      <c r="A6" s="130" t="s">
        <v>89</v>
      </c>
      <c r="B6" s="132"/>
      <c r="C6" s="124"/>
      <c r="D6" s="125"/>
      <c r="E6" s="126"/>
      <c r="F6" s="127"/>
      <c r="G6" s="128"/>
      <c r="H6" s="128"/>
      <c r="I6" s="60"/>
      <c r="J6" s="129"/>
      <c r="K6" s="56"/>
    </row>
    <row r="7" spans="1:11" ht="15">
      <c r="A7" s="76">
        <v>1</v>
      </c>
      <c r="B7" s="106" t="s">
        <v>113</v>
      </c>
      <c r="C7" s="77" t="s">
        <v>78</v>
      </c>
      <c r="D7" s="78">
        <v>210.03</v>
      </c>
      <c r="E7" s="18">
        <v>30.96</v>
      </c>
      <c r="F7" s="15">
        <f>D7-E7</f>
        <v>179.07</v>
      </c>
      <c r="G7" s="17">
        <v>1107.8</v>
      </c>
      <c r="H7" s="17">
        <v>24</v>
      </c>
      <c r="I7" s="79">
        <f>D7/G7*1000</f>
        <v>189.59198411265572</v>
      </c>
      <c r="J7" s="80">
        <f>F7/G7*1000</f>
        <v>161.64470120960462</v>
      </c>
      <c r="K7" s="61"/>
    </row>
    <row r="8" spans="1:11" ht="15">
      <c r="A8" s="76">
        <v>2</v>
      </c>
      <c r="B8" s="106" t="s">
        <v>114</v>
      </c>
      <c r="C8" s="77" t="s">
        <v>80</v>
      </c>
      <c r="D8" s="78">
        <v>405.07</v>
      </c>
      <c r="E8" s="18">
        <v>50.82</v>
      </c>
      <c r="F8" s="15">
        <f aca="true" t="shared" si="0" ref="F8:F22">D8-E8</f>
        <v>354.25</v>
      </c>
      <c r="G8" s="79">
        <v>2072</v>
      </c>
      <c r="H8" s="17">
        <v>42</v>
      </c>
      <c r="I8" s="79">
        <f aca="true" t="shared" si="1" ref="I8:I22">D8/G8*1000</f>
        <v>195.49710424710423</v>
      </c>
      <c r="J8" s="80">
        <f aca="true" t="shared" si="2" ref="J8:J22">F8/G8*1000</f>
        <v>170.97007722007723</v>
      </c>
      <c r="K8" s="62"/>
    </row>
    <row r="9" spans="1:11" ht="15">
      <c r="A9" s="76">
        <v>3</v>
      </c>
      <c r="B9" s="106" t="s">
        <v>115</v>
      </c>
      <c r="C9" s="77" t="s">
        <v>85</v>
      </c>
      <c r="D9" s="78">
        <v>295.68</v>
      </c>
      <c r="E9" s="18">
        <v>69.65</v>
      </c>
      <c r="F9" s="15">
        <f t="shared" si="0"/>
        <v>226.03</v>
      </c>
      <c r="G9" s="17">
        <v>2150.9</v>
      </c>
      <c r="H9" s="17">
        <v>38</v>
      </c>
      <c r="I9" s="79">
        <f t="shared" si="1"/>
        <v>137.46803663582685</v>
      </c>
      <c r="J9" s="80">
        <f t="shared" si="2"/>
        <v>105.08624296805988</v>
      </c>
      <c r="K9" s="62" t="s">
        <v>110</v>
      </c>
    </row>
    <row r="10" spans="1:11" ht="15">
      <c r="A10" s="76">
        <v>4</v>
      </c>
      <c r="B10" s="106" t="s">
        <v>2</v>
      </c>
      <c r="C10" s="77" t="s">
        <v>79</v>
      </c>
      <c r="D10" s="78">
        <v>109.88</v>
      </c>
      <c r="E10" s="18">
        <v>16.11</v>
      </c>
      <c r="F10" s="15">
        <f t="shared" si="0"/>
        <v>93.77</v>
      </c>
      <c r="G10" s="17">
        <v>736.9</v>
      </c>
      <c r="H10" s="17">
        <v>12</v>
      </c>
      <c r="I10" s="79">
        <f t="shared" si="1"/>
        <v>149.11114126747185</v>
      </c>
      <c r="J10" s="80">
        <f t="shared" si="2"/>
        <v>127.24928755597776</v>
      </c>
      <c r="K10" s="62"/>
    </row>
    <row r="11" spans="1:11" ht="15">
      <c r="A11" s="76">
        <v>5</v>
      </c>
      <c r="B11" s="106" t="s">
        <v>90</v>
      </c>
      <c r="C11" s="77" t="s">
        <v>86</v>
      </c>
      <c r="D11" s="78">
        <v>52.1</v>
      </c>
      <c r="E11" s="9"/>
      <c r="F11" s="15">
        <f t="shared" si="0"/>
        <v>52.1</v>
      </c>
      <c r="G11" s="17">
        <v>192.2</v>
      </c>
      <c r="H11" s="17">
        <v>4</v>
      </c>
      <c r="I11" s="81">
        <f t="shared" si="1"/>
        <v>271.07180020811654</v>
      </c>
      <c r="J11" s="80">
        <f t="shared" si="2"/>
        <v>271.07180020811654</v>
      </c>
      <c r="K11" s="62" t="s">
        <v>106</v>
      </c>
    </row>
    <row r="12" spans="1:11" ht="15">
      <c r="A12" s="76">
        <v>6</v>
      </c>
      <c r="B12" s="106" t="s">
        <v>96</v>
      </c>
      <c r="C12" s="77" t="s">
        <v>76</v>
      </c>
      <c r="D12" s="78">
        <v>200.6</v>
      </c>
      <c r="E12" s="18">
        <v>56.17</v>
      </c>
      <c r="F12" s="15">
        <f t="shared" si="0"/>
        <v>144.43</v>
      </c>
      <c r="G12" s="17">
        <v>1750.9</v>
      </c>
      <c r="H12" s="17">
        <v>36</v>
      </c>
      <c r="I12" s="79">
        <f t="shared" si="1"/>
        <v>114.56964989434005</v>
      </c>
      <c r="J12" s="80">
        <f t="shared" si="2"/>
        <v>82.48900565423496</v>
      </c>
      <c r="K12" s="62" t="s">
        <v>110</v>
      </c>
    </row>
    <row r="13" spans="1:11" ht="15">
      <c r="A13" s="76">
        <v>7</v>
      </c>
      <c r="B13" s="107" t="s">
        <v>116</v>
      </c>
      <c r="C13" s="77" t="s">
        <v>82</v>
      </c>
      <c r="D13" s="78">
        <v>336.18</v>
      </c>
      <c r="E13" s="18">
        <v>40.22</v>
      </c>
      <c r="F13" s="15">
        <f t="shared" si="0"/>
        <v>295.96000000000004</v>
      </c>
      <c r="G13" s="17">
        <v>1406.3</v>
      </c>
      <c r="H13" s="17">
        <v>28</v>
      </c>
      <c r="I13" s="81">
        <f t="shared" si="1"/>
        <v>239.0528336770248</v>
      </c>
      <c r="J13" s="80">
        <f t="shared" si="2"/>
        <v>210.4529616724739</v>
      </c>
      <c r="K13" s="62"/>
    </row>
    <row r="14" spans="1:11" ht="15">
      <c r="A14" s="76">
        <v>8</v>
      </c>
      <c r="B14" s="108"/>
      <c r="C14" s="77" t="s">
        <v>83</v>
      </c>
      <c r="D14" s="78">
        <v>326.15</v>
      </c>
      <c r="E14" s="18">
        <v>25.38</v>
      </c>
      <c r="F14" s="15">
        <f t="shared" si="0"/>
        <v>300.77</v>
      </c>
      <c r="G14" s="17">
        <v>1409.3</v>
      </c>
      <c r="H14" s="17">
        <v>28</v>
      </c>
      <c r="I14" s="81">
        <f t="shared" si="1"/>
        <v>231.4269495494217</v>
      </c>
      <c r="J14" s="80">
        <f t="shared" si="2"/>
        <v>213.41800894060881</v>
      </c>
      <c r="K14" s="62"/>
    </row>
    <row r="15" spans="1:11" ht="15">
      <c r="A15" s="76">
        <v>9</v>
      </c>
      <c r="B15" s="106" t="s">
        <v>3</v>
      </c>
      <c r="C15" s="77" t="s">
        <v>87</v>
      </c>
      <c r="D15" s="78">
        <v>418.18</v>
      </c>
      <c r="E15" s="9"/>
      <c r="F15" s="15">
        <f t="shared" si="0"/>
        <v>418.18</v>
      </c>
      <c r="G15" s="17">
        <v>2320.8</v>
      </c>
      <c r="H15" s="17">
        <v>30</v>
      </c>
      <c r="I15" s="79">
        <f t="shared" si="1"/>
        <v>180.18786625301618</v>
      </c>
      <c r="J15" s="80">
        <f t="shared" si="2"/>
        <v>180.18786625301618</v>
      </c>
      <c r="K15" s="62" t="s">
        <v>107</v>
      </c>
    </row>
    <row r="16" spans="1:11" ht="15">
      <c r="A16" s="76">
        <v>10</v>
      </c>
      <c r="B16" s="106" t="s">
        <v>117</v>
      </c>
      <c r="C16" s="77" t="s">
        <v>84</v>
      </c>
      <c r="D16" s="78">
        <v>431.18</v>
      </c>
      <c r="E16" s="18">
        <v>91.77</v>
      </c>
      <c r="F16" s="15">
        <f t="shared" si="0"/>
        <v>339.41</v>
      </c>
      <c r="G16" s="17">
        <v>3504.6</v>
      </c>
      <c r="H16" s="17">
        <v>62</v>
      </c>
      <c r="I16" s="79">
        <f t="shared" si="1"/>
        <v>123.03258574445016</v>
      </c>
      <c r="J16" s="80">
        <f t="shared" si="2"/>
        <v>96.84700108428923</v>
      </c>
      <c r="K16" s="62" t="s">
        <v>105</v>
      </c>
    </row>
    <row r="17" spans="1:11" ht="26.25">
      <c r="A17" s="76">
        <v>11</v>
      </c>
      <c r="B17" s="106" t="s">
        <v>118</v>
      </c>
      <c r="C17" s="77" t="s">
        <v>77</v>
      </c>
      <c r="D17" s="78">
        <v>121.11</v>
      </c>
      <c r="E17" s="18">
        <v>23.16</v>
      </c>
      <c r="F17" s="15">
        <f t="shared" si="0"/>
        <v>97.95</v>
      </c>
      <c r="G17" s="17">
        <v>644.6</v>
      </c>
      <c r="H17" s="17">
        <v>12</v>
      </c>
      <c r="I17" s="79">
        <f t="shared" si="1"/>
        <v>187.8839590443686</v>
      </c>
      <c r="J17" s="80">
        <f t="shared" si="2"/>
        <v>151.95470058951287</v>
      </c>
      <c r="K17" s="62"/>
    </row>
    <row r="18" spans="1:11" ht="15">
      <c r="A18" s="76">
        <v>12</v>
      </c>
      <c r="B18" s="106" t="s">
        <v>1</v>
      </c>
      <c r="C18" s="77" t="s">
        <v>72</v>
      </c>
      <c r="D18" s="82">
        <v>82.2</v>
      </c>
      <c r="E18" s="18">
        <v>0</v>
      </c>
      <c r="F18" s="15">
        <f t="shared" si="0"/>
        <v>82.2</v>
      </c>
      <c r="G18" s="17">
        <v>531.8</v>
      </c>
      <c r="H18" s="17">
        <v>12</v>
      </c>
      <c r="I18" s="79">
        <f t="shared" si="1"/>
        <v>154.56938698758935</v>
      </c>
      <c r="J18" s="80">
        <f t="shared" si="2"/>
        <v>154.56938698758935</v>
      </c>
      <c r="K18" s="62" t="s">
        <v>103</v>
      </c>
    </row>
    <row r="19" spans="1:11" ht="15">
      <c r="A19" s="76">
        <v>13</v>
      </c>
      <c r="B19" s="106" t="s">
        <v>97</v>
      </c>
      <c r="C19" s="77" t="s">
        <v>8</v>
      </c>
      <c r="D19" s="82">
        <v>209</v>
      </c>
      <c r="E19" s="26">
        <v>31.72</v>
      </c>
      <c r="F19" s="15">
        <f t="shared" si="0"/>
        <v>177.28</v>
      </c>
      <c r="G19" s="83">
        <v>1080.2</v>
      </c>
      <c r="H19" s="83">
        <v>18</v>
      </c>
      <c r="I19" s="79">
        <f t="shared" si="1"/>
        <v>193.4826883910387</v>
      </c>
      <c r="J19" s="80">
        <f t="shared" si="2"/>
        <v>164.11775597111645</v>
      </c>
      <c r="K19" s="62"/>
    </row>
    <row r="20" spans="1:11" ht="15">
      <c r="A20" s="76">
        <v>14</v>
      </c>
      <c r="B20" s="109" t="s">
        <v>0</v>
      </c>
      <c r="C20" s="84" t="s">
        <v>75</v>
      </c>
      <c r="D20" s="85">
        <v>142.06</v>
      </c>
      <c r="E20" s="26">
        <v>31.1</v>
      </c>
      <c r="F20" s="27">
        <f t="shared" si="0"/>
        <v>110.96000000000001</v>
      </c>
      <c r="G20" s="83">
        <v>2321.6</v>
      </c>
      <c r="H20" s="83">
        <v>28</v>
      </c>
      <c r="I20" s="79">
        <f t="shared" si="1"/>
        <v>61.19055823569952</v>
      </c>
      <c r="J20" s="80">
        <f t="shared" si="2"/>
        <v>47.79462439696761</v>
      </c>
      <c r="K20" s="62" t="s">
        <v>98</v>
      </c>
    </row>
    <row r="21" spans="1:11" ht="15">
      <c r="A21" s="76">
        <v>15</v>
      </c>
      <c r="B21" s="106" t="s">
        <v>99</v>
      </c>
      <c r="C21" s="77" t="s">
        <v>34</v>
      </c>
      <c r="D21" s="78">
        <v>238.61</v>
      </c>
      <c r="E21" s="18">
        <v>30.81</v>
      </c>
      <c r="F21" s="27">
        <f t="shared" si="0"/>
        <v>207.8</v>
      </c>
      <c r="G21" s="17">
        <v>1201.6</v>
      </c>
      <c r="H21" s="17">
        <v>27</v>
      </c>
      <c r="I21" s="79">
        <f t="shared" si="1"/>
        <v>198.57689747004</v>
      </c>
      <c r="J21" s="80">
        <f t="shared" si="2"/>
        <v>172.93608521970708</v>
      </c>
      <c r="K21" s="111"/>
    </row>
    <row r="22" spans="1:11" ht="15">
      <c r="A22" s="76">
        <v>16</v>
      </c>
      <c r="B22" s="106" t="s">
        <v>100</v>
      </c>
      <c r="C22" s="77" t="s">
        <v>59</v>
      </c>
      <c r="D22" s="78">
        <v>217.61</v>
      </c>
      <c r="E22" s="18">
        <v>25.64</v>
      </c>
      <c r="F22" s="15">
        <f t="shared" si="0"/>
        <v>191.97000000000003</v>
      </c>
      <c r="G22" s="17">
        <v>1076.4</v>
      </c>
      <c r="H22" s="17">
        <v>18</v>
      </c>
      <c r="I22" s="79">
        <f t="shared" si="1"/>
        <v>202.16462281679674</v>
      </c>
      <c r="J22" s="80">
        <f t="shared" si="2"/>
        <v>178.34448160535118</v>
      </c>
      <c r="K22" s="62"/>
    </row>
    <row r="23" spans="1:11" ht="15">
      <c r="A23" s="76">
        <v>17</v>
      </c>
      <c r="B23" s="106" t="s">
        <v>112</v>
      </c>
      <c r="C23" s="77" t="s">
        <v>29</v>
      </c>
      <c r="D23" s="86">
        <v>346.12</v>
      </c>
      <c r="E23" s="19">
        <v>42.22</v>
      </c>
      <c r="F23" s="18">
        <f>D23-E23</f>
        <v>303.9</v>
      </c>
      <c r="G23" s="22">
        <v>1898.3</v>
      </c>
      <c r="H23" s="17">
        <v>45</v>
      </c>
      <c r="I23" s="79">
        <f>D23/G23*1000</f>
        <v>182.3315598166781</v>
      </c>
      <c r="J23" s="79">
        <f>F23/G23*1000</f>
        <v>160.0906073855555</v>
      </c>
      <c r="K23" s="62"/>
    </row>
    <row r="24" spans="1:11" ht="15.75" thickBot="1">
      <c r="A24" s="87">
        <v>18</v>
      </c>
      <c r="B24" s="110" t="s">
        <v>119</v>
      </c>
      <c r="C24" s="88" t="s">
        <v>30</v>
      </c>
      <c r="D24" s="82">
        <v>293.8</v>
      </c>
      <c r="E24" s="25">
        <v>41.53</v>
      </c>
      <c r="F24" s="26">
        <f>D24-E24</f>
        <v>252.27</v>
      </c>
      <c r="G24" s="89">
        <v>1901.9</v>
      </c>
      <c r="H24" s="83">
        <v>45</v>
      </c>
      <c r="I24" s="90">
        <f>D24/G24*1000</f>
        <v>154.4771018455229</v>
      </c>
      <c r="J24" s="90">
        <f>F24/G24*1000</f>
        <v>132.64104316735896</v>
      </c>
      <c r="K24" s="111"/>
    </row>
    <row r="25" spans="1:11" ht="15.75" thickBot="1">
      <c r="A25" s="91"/>
      <c r="B25" s="92" t="s">
        <v>5</v>
      </c>
      <c r="C25" s="93" t="s">
        <v>5</v>
      </c>
      <c r="D25" s="94">
        <f>SUM(D7:D24)</f>
        <v>4435.56</v>
      </c>
      <c r="E25" s="95">
        <f>SUM(E7:E24)</f>
        <v>607.2600000000001</v>
      </c>
      <c r="F25" s="96">
        <f>SUM(F7:F24)</f>
        <v>3828.3</v>
      </c>
      <c r="G25" s="97">
        <f>SUM(G7:G24)</f>
        <v>27308.099999999995</v>
      </c>
      <c r="H25" s="93">
        <f>SUM(H7:H24)</f>
        <v>509</v>
      </c>
      <c r="I25" s="97">
        <f>D25/G25*1000</f>
        <v>162.42653278697534</v>
      </c>
      <c r="J25" s="98">
        <f>F25/G25*1000</f>
        <v>140.18917464049133</v>
      </c>
      <c r="K25" s="66"/>
    </row>
    <row r="28" ht="15">
      <c r="G28" s="23"/>
    </row>
    <row r="29" spans="3:7" ht="15">
      <c r="C29" s="99" t="s">
        <v>125</v>
      </c>
      <c r="D29" s="100"/>
      <c r="E29" s="100"/>
      <c r="F29" s="100"/>
      <c r="G29" s="101"/>
    </row>
    <row r="30" spans="3:7" ht="15">
      <c r="C30" s="102" t="s">
        <v>124</v>
      </c>
      <c r="D30" s="103"/>
      <c r="E30" s="103"/>
      <c r="F30" s="103"/>
      <c r="G30" s="104"/>
    </row>
    <row r="32" spans="12:13" ht="15">
      <c r="L32" s="105"/>
      <c r="M32" s="23"/>
    </row>
    <row r="33" ht="15">
      <c r="M33" s="23"/>
    </row>
  </sheetData>
  <sheetProtection/>
  <mergeCells count="16">
    <mergeCell ref="C29:G29"/>
    <mergeCell ref="C30:G30"/>
    <mergeCell ref="B13:B14"/>
    <mergeCell ref="D5:D6"/>
    <mergeCell ref="E5:E6"/>
    <mergeCell ref="F5:F6"/>
    <mergeCell ref="I4:I6"/>
    <mergeCell ref="D4:F4"/>
    <mergeCell ref="H4:H6"/>
    <mergeCell ref="G4:G6"/>
    <mergeCell ref="C4:C6"/>
    <mergeCell ref="J4:J6"/>
    <mergeCell ref="A5:B5"/>
    <mergeCell ref="A6:B6"/>
    <mergeCell ref="A2:J2"/>
    <mergeCell ref="K4:K6"/>
  </mergeCells>
  <printOptions/>
  <pageMargins left="0.75" right="0.75" top="1" bottom="1" header="0.5" footer="0.5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Signe</cp:lastModifiedBy>
  <cp:lastPrinted>2018-06-19T11:00:08Z</cp:lastPrinted>
  <dcterms:created xsi:type="dcterms:W3CDTF">2008-10-03T08:03:15Z</dcterms:created>
  <dcterms:modified xsi:type="dcterms:W3CDTF">2018-06-19T11:36:13Z</dcterms:modified>
  <cp:category/>
  <cp:version/>
  <cp:contentType/>
  <cp:contentStatus/>
</cp:coreProperties>
</file>