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Vides serviss mājas" sheetId="1" r:id="rId1"/>
    <sheet name="Citas dzīvoj.mājas" sheetId="2" r:id="rId2"/>
  </sheets>
  <definedNames>
    <definedName name="_xlnm.Print_Titles" localSheetId="1">'Citas dzīvoj.mājas'!$4:$6</definedName>
    <definedName name="_xlnm.Print_Titles" localSheetId="0">'Vides serviss mājas'!$4:$6</definedName>
  </definedNames>
  <calcPr fullCalcOnLoad="1"/>
</workbook>
</file>

<file path=xl/comments2.xml><?xml version="1.0" encoding="utf-8"?>
<comments xmlns="http://schemas.openxmlformats.org/spreadsheetml/2006/main">
  <authors>
    <author>f</author>
  </authors>
  <commentList>
    <comment ref="G15" authorId="0">
      <text>
        <r>
          <rPr>
            <b/>
            <sz val="8"/>
            <rFont val="Tahoma"/>
            <family val="2"/>
          </rPr>
          <t>f:</t>
        </r>
        <r>
          <rPr>
            <sz val="8"/>
            <rFont val="Tahoma"/>
            <family val="2"/>
          </rPr>
          <t xml:space="preserve">
No 2014.gada 01.decembra līguma grozījumiem pēc SIA "bauskas slimnīca" sniegtās informācijas: 2442,1 m2</t>
        </r>
      </text>
    </comment>
  </commentList>
</comments>
</file>

<file path=xl/sharedStrings.xml><?xml version="1.0" encoding="utf-8"?>
<sst xmlns="http://schemas.openxmlformats.org/spreadsheetml/2006/main" count="148" uniqueCount="126">
  <si>
    <t>SIA "Zemgales Namsaimnieks"</t>
  </si>
  <si>
    <t>Līgumsabiedrība Dārza 1</t>
  </si>
  <si>
    <t>Īpašums uz pilnvarojuma līguma pamata Biržu 22</t>
  </si>
  <si>
    <t>SIA "Bauskas slimnīca"</t>
  </si>
  <si>
    <t>1. Dzīvojamās ēkas</t>
  </si>
  <si>
    <t>Kopā:</t>
  </si>
  <si>
    <t>Lietotājs</t>
  </si>
  <si>
    <t>Biržu 10</t>
  </si>
  <si>
    <t>Biržu 20</t>
  </si>
  <si>
    <t>Ceriņu 1</t>
  </si>
  <si>
    <t>Ceriņu 3</t>
  </si>
  <si>
    <t>Ceriņu 4</t>
  </si>
  <si>
    <t>Dārza 4</t>
  </si>
  <si>
    <t>Dārza 6</t>
  </si>
  <si>
    <t>Dārza 8</t>
  </si>
  <si>
    <t>Dārza 10</t>
  </si>
  <si>
    <t>Dārza 12</t>
  </si>
  <si>
    <t>Dārza 13</t>
  </si>
  <si>
    <t>Darza 14</t>
  </si>
  <si>
    <t>Dārza 15</t>
  </si>
  <si>
    <t>Dārza 17</t>
  </si>
  <si>
    <t>Dārza 18</t>
  </si>
  <si>
    <t>Dārza 19</t>
  </si>
  <si>
    <t>Dārza 21</t>
  </si>
  <si>
    <t>Dārza 22/1</t>
  </si>
  <si>
    <t>Dārza 22/2</t>
  </si>
  <si>
    <t>Dārza 23</t>
  </si>
  <si>
    <t>Dārza 24</t>
  </si>
  <si>
    <t>Dārza 25</t>
  </si>
  <si>
    <t>Dārza 26/1</t>
  </si>
  <si>
    <t>Dārza 26/2</t>
  </si>
  <si>
    <t>Dārza 62</t>
  </si>
  <si>
    <t>Pilskalna 51</t>
  </si>
  <si>
    <t>Pionieru 1</t>
  </si>
  <si>
    <t>Pionieru 3</t>
  </si>
  <si>
    <t>Plūdoņa 29</t>
  </si>
  <si>
    <t>Plūdoņa 56</t>
  </si>
  <si>
    <t>Pļavu 2</t>
  </si>
  <si>
    <t>Pļavu 4</t>
  </si>
  <si>
    <t>Pļavu 6</t>
  </si>
  <si>
    <t>Salātu 6/2</t>
  </si>
  <si>
    <t>Salātu 6/3</t>
  </si>
  <si>
    <t>Salātu 8</t>
  </si>
  <si>
    <t>Salātu 12</t>
  </si>
  <si>
    <t>Salātu 14</t>
  </si>
  <si>
    <t>Salātu 16/1</t>
  </si>
  <si>
    <t>Salātu 16/2</t>
  </si>
  <si>
    <t>Salātu 18</t>
  </si>
  <si>
    <t>Salātu 20</t>
  </si>
  <si>
    <t>Salātu 21</t>
  </si>
  <si>
    <t>Salātu 28</t>
  </si>
  <si>
    <t>Salātu 30</t>
  </si>
  <si>
    <t>Salātu 33</t>
  </si>
  <si>
    <t>Upmalas 4</t>
  </si>
  <si>
    <t>Uzvaras 9</t>
  </si>
  <si>
    <t>Vītolu 2</t>
  </si>
  <si>
    <t>Vītolu 8</t>
  </si>
  <si>
    <t>Vītolu 10/12</t>
  </si>
  <si>
    <t>Vītolu 14</t>
  </si>
  <si>
    <t>Zaļā 11/1</t>
  </si>
  <si>
    <t>Zaļā 11/2</t>
  </si>
  <si>
    <t>Zaļā 11/3</t>
  </si>
  <si>
    <t>Zaļā 11/4 I</t>
  </si>
  <si>
    <t>Zaļā 11/4 II</t>
  </si>
  <si>
    <t>Dārza 5 / Saules 12</t>
  </si>
  <si>
    <t>Skolas 15a / 15b</t>
  </si>
  <si>
    <t>Slimnīcas 1 / 3 / 5</t>
  </si>
  <si>
    <t>Zaļā 11/6 I</t>
  </si>
  <si>
    <t>Zaļā 11/6 II</t>
  </si>
  <si>
    <t>Kopā</t>
  </si>
  <si>
    <t>T.sk. ūdens uzsildīšana</t>
  </si>
  <si>
    <t>N.p.k.</t>
  </si>
  <si>
    <t>Dārza 1</t>
  </si>
  <si>
    <t>Dārza 9</t>
  </si>
  <si>
    <t>T.sk. apkure / siltā ūdens sistēma</t>
  </si>
  <si>
    <t>Mazā Salātu 4</t>
  </si>
  <si>
    <t>Dārza 13a</t>
  </si>
  <si>
    <t>Zaļā 11/5</t>
  </si>
  <si>
    <t>Ceriņu 2</t>
  </si>
  <si>
    <t>Biržu 22</t>
  </si>
  <si>
    <t>Salātu 22</t>
  </si>
  <si>
    <t>Plūdoņa 58</t>
  </si>
  <si>
    <t>Vītolu 4</t>
  </si>
  <si>
    <t>Vītolu 6</t>
  </si>
  <si>
    <t>Kareivju 3</t>
  </si>
  <si>
    <t>Pļavu 8</t>
  </si>
  <si>
    <t>Slimnīcas 2</t>
  </si>
  <si>
    <t>Dārza 12a</t>
  </si>
  <si>
    <t>Dzīvojamās ēkas adrese</t>
  </si>
  <si>
    <t>1.2. Citu apsaimniekotāju ēkas</t>
  </si>
  <si>
    <t>Pēc kopsapulces līguma pilnvarotā persona A. Ozola</t>
  </si>
  <si>
    <t>Dzīvokļu skaits</t>
  </si>
  <si>
    <t>Piezīmes</t>
  </si>
  <si>
    <t>1 siltummezgls un skaitītājs uz 2 ēkām</t>
  </si>
  <si>
    <t>1 siltummezgls un skaitītājs uz 3 ēkām</t>
  </si>
  <si>
    <t>2 atsevišķi siltummezgli un skaitītāji 1 ēkā</t>
  </si>
  <si>
    <t>Dzīvokļu īpašnieku biedrība "Dārza 13a"</t>
  </si>
  <si>
    <t>Līgumsabiedrība Biržu 20</t>
  </si>
  <si>
    <t>2007.gada oktobrī ekspluatācijā nodota ēka</t>
  </si>
  <si>
    <t>Īpašums uz pilnvarojuma līguma pamata Pionieru 3</t>
  </si>
  <si>
    <t>Īpašums uz pilnvarojuma līguma pamata Zaļā 11/1</t>
  </si>
  <si>
    <t>1 siltumm. un skaitītājs uz 2 ēkām, nav centr. siltā ūdens apgādes</t>
  </si>
  <si>
    <t xml:space="preserve"> t.sk. veikals </t>
  </si>
  <si>
    <t>nav centralizētās siltā ūdens apgādes</t>
  </si>
  <si>
    <t xml:space="preserve"> t.sk. viss 3-stāvu ēkas 1.stāvs - veikali</t>
  </si>
  <si>
    <t>pabeigta ēkas renovācija 2012.gadā</t>
  </si>
  <si>
    <t>nav siltā ūdens patēriņa uzskaites</t>
  </si>
  <si>
    <t>t.sk. nomnieki, nav siltā ūdens patēriņa uzsk.</t>
  </si>
  <si>
    <t>1.1. SIA "Vides serviss" apsaimniekojamās</t>
  </si>
  <si>
    <t>pabeigta ēkas renovācija 2013.gadā</t>
  </si>
  <si>
    <t>Biedrība "Dzīvokļu īpašnieku biedrība D261"</t>
  </si>
  <si>
    <t>Dzīvokļu īpašnieku kooperatīvā sabiedrība "Ceriņi 95"</t>
  </si>
  <si>
    <t>Dzīvokļu īpašnieku kooperatīvā sabiedrība "Sābri 22"</t>
  </si>
  <si>
    <t>Dzīvokļu īpašnieku kooperatīvā sabiedrība "Purviņš"</t>
  </si>
  <si>
    <t>Dzīvokļu īpašnieku kooperatīvā sabiedrība "Bauska"</t>
  </si>
  <si>
    <t>Dzīvokļu īpašnieku kooperatīvā sabiedrība "K - 3"</t>
  </si>
  <si>
    <t>Dzīvokļu īpašnieku kooperatīvā sabiedrība "12 kaimiņi"</t>
  </si>
  <si>
    <t>Biedrība "Dārza 26/2"</t>
  </si>
  <si>
    <t>2014.gads</t>
  </si>
  <si>
    <t>pabeigta ēkas renovācija 2014.gadā</t>
  </si>
  <si>
    <t>Siltumenerģijas izlietojums (MWh) daudzdzīvokļu dzīvojamās ēkās Bauskā</t>
  </si>
  <si>
    <r>
      <t>Apkurināmā platība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</si>
  <si>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kopā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</si>
  <si>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r>
      <t>Siltumenerģijas patēriņš uz platības vienību apkurei un siltā ūdens sistēmai (kWh /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</si>
  <si>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Informācijas avots: SIA "Bauskas siltums"</t>
  </si>
  <si>
    <t>Publicētājs: ZREA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</si>
</sst>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/>
    </xf>
    <xf numFmtId="2" fontId="28" fillId="0" borderId="28" xfId="0" applyNumberFormat="1" applyFont="1" applyFill="1" applyBorder="1" applyAlignment="1">
      <alignment/>
    </xf>
    <xf numFmtId="2" fontId="28" fillId="0" borderId="30" xfId="0" applyNumberFormat="1" applyFont="1" applyFill="1" applyBorder="1" applyAlignment="1">
      <alignment/>
    </xf>
    <xf numFmtId="0" fontId="28" fillId="0" borderId="31" xfId="0" applyFont="1" applyFill="1" applyBorder="1" applyAlignment="1">
      <alignment/>
    </xf>
    <xf numFmtId="180" fontId="28" fillId="0" borderId="31" xfId="0" applyNumberFormat="1" applyFont="1" applyFill="1" applyBorder="1" applyAlignment="1">
      <alignment/>
    </xf>
    <xf numFmtId="0" fontId="28" fillId="0" borderId="32" xfId="0" applyFont="1" applyFill="1" applyBorder="1" applyAlignment="1">
      <alignment horizontal="center"/>
    </xf>
    <xf numFmtId="2" fontId="28" fillId="0" borderId="33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34" xfId="0" applyFont="1" applyFill="1" applyBorder="1" applyAlignment="1">
      <alignment/>
    </xf>
    <xf numFmtId="180" fontId="28" fillId="0" borderId="15" xfId="0" applyNumberFormat="1" applyFont="1" applyFill="1" applyBorder="1" applyAlignment="1">
      <alignment/>
    </xf>
    <xf numFmtId="2" fontId="28" fillId="0" borderId="14" xfId="0" applyNumberFormat="1" applyFont="1" applyFill="1" applyBorder="1" applyAlignment="1">
      <alignment/>
    </xf>
    <xf numFmtId="180" fontId="28" fillId="0" borderId="35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180" fontId="28" fillId="0" borderId="36" xfId="0" applyNumberFormat="1" applyFont="1" applyFill="1" applyBorder="1" applyAlignment="1">
      <alignment/>
    </xf>
    <xf numFmtId="0" fontId="28" fillId="0" borderId="37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2" fontId="26" fillId="0" borderId="37" xfId="0" applyNumberFormat="1" applyFont="1" applyFill="1" applyBorder="1" applyAlignment="1">
      <alignment/>
    </xf>
    <xf numFmtId="2" fontId="26" fillId="0" borderId="38" xfId="0" applyNumberFormat="1" applyFont="1" applyFill="1" applyBorder="1" applyAlignment="1">
      <alignment/>
    </xf>
    <xf numFmtId="2" fontId="26" fillId="0" borderId="39" xfId="0" applyNumberFormat="1" applyFont="1" applyFill="1" applyBorder="1" applyAlignment="1">
      <alignment/>
    </xf>
    <xf numFmtId="180" fontId="26" fillId="0" borderId="37" xfId="0" applyNumberFormat="1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21" fillId="0" borderId="41" xfId="0" applyFont="1" applyFill="1" applyBorder="1" applyAlignment="1">
      <alignment wrapText="1"/>
    </xf>
    <xf numFmtId="0" fontId="21" fillId="0" borderId="34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  <xf numFmtId="0" fontId="21" fillId="0" borderId="41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40" xfId="0" applyFont="1" applyFill="1" applyBorder="1" applyAlignment="1">
      <alignment wrapText="1"/>
    </xf>
    <xf numFmtId="0" fontId="21" fillId="0" borderId="43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21" fillId="0" borderId="33" xfId="0" applyFont="1" applyFill="1" applyBorder="1" applyAlignment="1">
      <alignment wrapText="1"/>
    </xf>
    <xf numFmtId="0" fontId="21" fillId="0" borderId="45" xfId="0" applyFont="1" applyFill="1" applyBorder="1" applyAlignment="1">
      <alignment wrapText="1"/>
    </xf>
    <xf numFmtId="0" fontId="23" fillId="0" borderId="45" xfId="0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left"/>
    </xf>
    <xf numFmtId="0" fontId="23" fillId="0" borderId="48" xfId="0" applyFont="1" applyFill="1" applyBorder="1" applyAlignment="1">
      <alignment horizontal="left"/>
    </xf>
    <xf numFmtId="0" fontId="23" fillId="0" borderId="49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6" fillId="0" borderId="22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27" fillId="0" borderId="20" xfId="0" applyFont="1" applyFill="1" applyBorder="1" applyAlignment="1">
      <alignment horizontal="center" wrapText="1"/>
    </xf>
    <xf numFmtId="0" fontId="29" fillId="0" borderId="5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2" fontId="28" fillId="0" borderId="52" xfId="0" applyNumberFormat="1" applyFont="1" applyFill="1" applyBorder="1" applyAlignment="1">
      <alignment/>
    </xf>
    <xf numFmtId="2" fontId="28" fillId="0" borderId="32" xfId="0" applyNumberFormat="1" applyFont="1" applyFill="1" applyBorder="1" applyAlignment="1">
      <alignment/>
    </xf>
    <xf numFmtId="0" fontId="28" fillId="0" borderId="50" xfId="0" applyFont="1" applyFill="1" applyBorder="1" applyAlignment="1">
      <alignment/>
    </xf>
    <xf numFmtId="180" fontId="28" fillId="0" borderId="34" xfId="0" applyNumberFormat="1" applyFont="1" applyFill="1" applyBorder="1" applyAlignment="1">
      <alignment/>
    </xf>
    <xf numFmtId="180" fontId="28" fillId="0" borderId="26" xfId="0" applyNumberFormat="1" applyFont="1" applyFill="1" applyBorder="1" applyAlignment="1">
      <alignment/>
    </xf>
    <xf numFmtId="180" fontId="28" fillId="0" borderId="50" xfId="0" applyNumberFormat="1" applyFont="1" applyFill="1" applyBorder="1" applyAlignment="1">
      <alignment/>
    </xf>
    <xf numFmtId="2" fontId="28" fillId="0" borderId="35" xfId="0" applyNumberFormat="1" applyFont="1" applyFill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42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2" fontId="28" fillId="0" borderId="20" xfId="0" applyNumberFormat="1" applyFont="1" applyFill="1" applyBorder="1" applyAlignment="1">
      <alignment/>
    </xf>
    <xf numFmtId="2" fontId="28" fillId="0" borderId="55" xfId="0" applyNumberFormat="1" applyFont="1" applyFill="1" applyBorder="1" applyAlignment="1">
      <alignment/>
    </xf>
    <xf numFmtId="2" fontId="28" fillId="0" borderId="56" xfId="0" applyNumberFormat="1" applyFont="1" applyFill="1" applyBorder="1" applyAlignment="1">
      <alignment/>
    </xf>
    <xf numFmtId="180" fontId="28" fillId="0" borderId="42" xfId="0" applyNumberFormat="1" applyFont="1" applyFill="1" applyBorder="1" applyAlignment="1">
      <alignment/>
    </xf>
    <xf numFmtId="0" fontId="28" fillId="0" borderId="57" xfId="0" applyFont="1" applyFill="1" applyBorder="1" applyAlignment="1">
      <alignment/>
    </xf>
    <xf numFmtId="0" fontId="26" fillId="0" borderId="58" xfId="0" applyFont="1" applyFill="1" applyBorder="1" applyAlignment="1">
      <alignment horizontal="right"/>
    </xf>
    <xf numFmtId="0" fontId="26" fillId="0" borderId="40" xfId="0" applyFont="1" applyFill="1" applyBorder="1" applyAlignment="1">
      <alignment/>
    </xf>
    <xf numFmtId="2" fontId="26" fillId="0" borderId="17" xfId="0" applyNumberFormat="1" applyFont="1" applyFill="1" applyBorder="1" applyAlignment="1">
      <alignment/>
    </xf>
    <xf numFmtId="2" fontId="26" fillId="0" borderId="18" xfId="0" applyNumberFormat="1" applyFont="1" applyFill="1" applyBorder="1" applyAlignment="1">
      <alignment/>
    </xf>
    <xf numFmtId="2" fontId="26" fillId="0" borderId="19" xfId="0" applyNumberFormat="1" applyFont="1" applyFill="1" applyBorder="1" applyAlignment="1">
      <alignment/>
    </xf>
    <xf numFmtId="180" fontId="26" fillId="0" borderId="40" xfId="0" applyNumberFormat="1" applyFont="1" applyFill="1" applyBorder="1" applyAlignment="1">
      <alignment/>
    </xf>
    <xf numFmtId="180" fontId="26" fillId="0" borderId="38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0" fontId="29" fillId="0" borderId="45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43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0" fontId="21" fillId="0" borderId="64" xfId="0" applyFont="1" applyFill="1" applyBorder="1" applyAlignment="1">
      <alignment wrapText="1"/>
    </xf>
    <xf numFmtId="0" fontId="21" fillId="0" borderId="56" xfId="0" applyFont="1" applyFill="1" applyBorder="1" applyAlignment="1">
      <alignment wrapText="1"/>
    </xf>
    <xf numFmtId="0" fontId="21" fillId="0" borderId="42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 2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3" sqref="M13"/>
    </sheetView>
  </sheetViews>
  <sheetFormatPr defaultColWidth="9.140625" defaultRowHeight="12.75"/>
  <cols>
    <col min="1" max="1" width="6.00390625" style="1" customWidth="1"/>
    <col min="2" max="2" width="17.7109375" style="1" bestFit="1" customWidth="1"/>
    <col min="3" max="3" width="9.140625" style="1" customWidth="1"/>
    <col min="4" max="4" width="10.140625" style="1" customWidth="1"/>
    <col min="5" max="5" width="9.8515625" style="1" customWidth="1"/>
    <col min="6" max="6" width="10.7109375" style="1" customWidth="1"/>
    <col min="7" max="7" width="9.140625" style="1" customWidth="1"/>
    <col min="8" max="9" width="13.7109375" style="1" customWidth="1"/>
    <col min="10" max="10" width="33.7109375" style="51" customWidth="1"/>
    <col min="11" max="16384" width="9.140625" style="1" customWidth="1"/>
  </cols>
  <sheetData>
    <row r="2" spans="1:10" ht="15.75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</row>
    <row r="3" ht="13.5" thickBot="1"/>
    <row r="4" spans="1:10" ht="15.75" customHeight="1">
      <c r="A4" s="16" t="s">
        <v>71</v>
      </c>
      <c r="B4" s="17" t="s">
        <v>6</v>
      </c>
      <c r="C4" s="18" t="s">
        <v>118</v>
      </c>
      <c r="D4" s="19"/>
      <c r="E4" s="20"/>
      <c r="F4" s="4" t="s">
        <v>121</v>
      </c>
      <c r="G4" s="4" t="s">
        <v>91</v>
      </c>
      <c r="H4" s="5" t="s">
        <v>122</v>
      </c>
      <c r="I4" s="5" t="s">
        <v>123</v>
      </c>
      <c r="J4" s="5" t="s">
        <v>92</v>
      </c>
    </row>
    <row r="5" spans="1:10" ht="15.75" customHeight="1">
      <c r="A5" s="22" t="s">
        <v>4</v>
      </c>
      <c r="B5" s="23"/>
      <c r="C5" s="6" t="s">
        <v>69</v>
      </c>
      <c r="D5" s="7" t="s">
        <v>70</v>
      </c>
      <c r="E5" s="8" t="s">
        <v>74</v>
      </c>
      <c r="F5" s="9"/>
      <c r="G5" s="9"/>
      <c r="H5" s="10"/>
      <c r="I5" s="10"/>
      <c r="J5" s="10"/>
    </row>
    <row r="6" spans="1:10" ht="48" customHeight="1" thickBot="1">
      <c r="A6" s="25" t="s">
        <v>108</v>
      </c>
      <c r="B6" s="26"/>
      <c r="C6" s="11"/>
      <c r="D6" s="12"/>
      <c r="E6" s="13"/>
      <c r="F6" s="14"/>
      <c r="G6" s="14"/>
      <c r="H6" s="15"/>
      <c r="I6" s="15"/>
      <c r="J6" s="15"/>
    </row>
    <row r="7" spans="1:10" ht="15">
      <c r="A7" s="28">
        <v>1</v>
      </c>
      <c r="B7" s="58" t="s">
        <v>7</v>
      </c>
      <c r="C7" s="29">
        <v>313.1</v>
      </c>
      <c r="D7" s="30">
        <v>40.36</v>
      </c>
      <c r="E7" s="31">
        <f aca="true" t="shared" si="0" ref="E7:E15">C7-D7</f>
        <v>272.74</v>
      </c>
      <c r="F7" s="32">
        <v>1404.6</v>
      </c>
      <c r="G7" s="32">
        <v>24</v>
      </c>
      <c r="H7" s="33">
        <f aca="true" t="shared" si="1" ref="H7:H38">C7/F7*1000</f>
        <v>222.9104371351275</v>
      </c>
      <c r="I7" s="33">
        <f aca="true" t="shared" si="2" ref="I7:I38">E7/F7*1000</f>
        <v>194.17627794389864</v>
      </c>
      <c r="J7" s="52"/>
    </row>
    <row r="8" spans="1:10" ht="15">
      <c r="A8" s="34">
        <v>2</v>
      </c>
      <c r="B8" s="59" t="s">
        <v>9</v>
      </c>
      <c r="C8" s="29">
        <v>98.73</v>
      </c>
      <c r="D8" s="30">
        <v>0</v>
      </c>
      <c r="E8" s="35">
        <f t="shared" si="0"/>
        <v>98.73</v>
      </c>
      <c r="F8" s="36">
        <v>775.8</v>
      </c>
      <c r="G8" s="36">
        <v>15</v>
      </c>
      <c r="H8" s="33">
        <f t="shared" si="1"/>
        <v>127.26218097447797</v>
      </c>
      <c r="I8" s="33">
        <f t="shared" si="2"/>
        <v>127.26218097447797</v>
      </c>
      <c r="J8" s="53" t="s">
        <v>103</v>
      </c>
    </row>
    <row r="9" spans="1:10" ht="15">
      <c r="A9" s="28">
        <v>3</v>
      </c>
      <c r="B9" s="59" t="s">
        <v>10</v>
      </c>
      <c r="C9" s="29">
        <v>195.71</v>
      </c>
      <c r="D9" s="30">
        <v>29.22</v>
      </c>
      <c r="E9" s="35">
        <f t="shared" si="0"/>
        <v>166.49</v>
      </c>
      <c r="F9" s="36">
        <v>1093.6</v>
      </c>
      <c r="G9" s="36">
        <v>18</v>
      </c>
      <c r="H9" s="33">
        <f t="shared" si="1"/>
        <v>178.9594001463058</v>
      </c>
      <c r="I9" s="33">
        <f t="shared" si="2"/>
        <v>152.24030724213608</v>
      </c>
      <c r="J9" s="53"/>
    </row>
    <row r="10" spans="1:10" ht="15">
      <c r="A10" s="34">
        <v>4</v>
      </c>
      <c r="B10" s="59" t="s">
        <v>11</v>
      </c>
      <c r="C10" s="29">
        <v>119.8</v>
      </c>
      <c r="D10" s="30">
        <v>11.13</v>
      </c>
      <c r="E10" s="35">
        <f t="shared" si="0"/>
        <v>108.67</v>
      </c>
      <c r="F10" s="36">
        <v>630.5</v>
      </c>
      <c r="G10" s="36">
        <v>18</v>
      </c>
      <c r="H10" s="33">
        <f t="shared" si="1"/>
        <v>190.00793021411576</v>
      </c>
      <c r="I10" s="33">
        <f t="shared" si="2"/>
        <v>172.355273592387</v>
      </c>
      <c r="J10" s="53"/>
    </row>
    <row r="11" spans="1:10" ht="15">
      <c r="A11" s="28">
        <v>5</v>
      </c>
      <c r="B11" s="59" t="s">
        <v>12</v>
      </c>
      <c r="C11" s="29">
        <v>188.2</v>
      </c>
      <c r="D11" s="30">
        <v>23.2</v>
      </c>
      <c r="E11" s="35">
        <f t="shared" si="0"/>
        <v>165</v>
      </c>
      <c r="F11" s="36">
        <v>911.2</v>
      </c>
      <c r="G11" s="36">
        <v>24</v>
      </c>
      <c r="H11" s="33">
        <f t="shared" si="1"/>
        <v>206.54082528533797</v>
      </c>
      <c r="I11" s="33">
        <f t="shared" si="2"/>
        <v>181.0798946444249</v>
      </c>
      <c r="J11" s="53"/>
    </row>
    <row r="12" spans="1:10" ht="15">
      <c r="A12" s="34">
        <v>6</v>
      </c>
      <c r="B12" s="59" t="s">
        <v>64</v>
      </c>
      <c r="C12" s="29">
        <v>246.19</v>
      </c>
      <c r="D12" s="30">
        <v>28.55</v>
      </c>
      <c r="E12" s="35">
        <f t="shared" si="0"/>
        <v>217.64</v>
      </c>
      <c r="F12" s="36">
        <v>1082.7</v>
      </c>
      <c r="G12" s="36">
        <v>24</v>
      </c>
      <c r="H12" s="33">
        <f t="shared" si="1"/>
        <v>227.3852406021982</v>
      </c>
      <c r="I12" s="33">
        <f t="shared" si="2"/>
        <v>201.01597857208827</v>
      </c>
      <c r="J12" s="53" t="s">
        <v>93</v>
      </c>
    </row>
    <row r="13" spans="1:10" ht="15">
      <c r="A13" s="28">
        <v>7</v>
      </c>
      <c r="B13" s="59" t="s">
        <v>13</v>
      </c>
      <c r="C13" s="29">
        <v>155.94</v>
      </c>
      <c r="D13" s="30">
        <v>22.51</v>
      </c>
      <c r="E13" s="35">
        <f t="shared" si="0"/>
        <v>133.43</v>
      </c>
      <c r="F13" s="36">
        <v>906.2</v>
      </c>
      <c r="G13" s="36">
        <v>24</v>
      </c>
      <c r="H13" s="33">
        <f t="shared" si="1"/>
        <v>172.08121827411165</v>
      </c>
      <c r="I13" s="33">
        <f t="shared" si="2"/>
        <v>147.24122710218495</v>
      </c>
      <c r="J13" s="53"/>
    </row>
    <row r="14" spans="1:10" ht="15">
      <c r="A14" s="34">
        <v>8</v>
      </c>
      <c r="B14" s="59" t="s">
        <v>14</v>
      </c>
      <c r="C14" s="29">
        <v>177.15</v>
      </c>
      <c r="D14" s="30">
        <v>18.84</v>
      </c>
      <c r="E14" s="35">
        <f t="shared" si="0"/>
        <v>158.31</v>
      </c>
      <c r="F14" s="36">
        <v>913.6</v>
      </c>
      <c r="G14" s="36">
        <v>24</v>
      </c>
      <c r="H14" s="33">
        <f t="shared" si="1"/>
        <v>193.90323992994746</v>
      </c>
      <c r="I14" s="33">
        <f t="shared" si="2"/>
        <v>173.28152364273205</v>
      </c>
      <c r="J14" s="53"/>
    </row>
    <row r="15" spans="1:10" ht="31.5" customHeight="1">
      <c r="A15" s="28">
        <v>9</v>
      </c>
      <c r="B15" s="59" t="s">
        <v>73</v>
      </c>
      <c r="C15" s="29">
        <v>105.47</v>
      </c>
      <c r="D15" s="30">
        <v>13.81</v>
      </c>
      <c r="E15" s="35">
        <f t="shared" si="0"/>
        <v>91.66</v>
      </c>
      <c r="F15" s="36">
        <v>1008.5</v>
      </c>
      <c r="G15" s="36">
        <v>22</v>
      </c>
      <c r="H15" s="33">
        <f t="shared" si="1"/>
        <v>104.58106098165592</v>
      </c>
      <c r="I15" s="33">
        <f t="shared" si="2"/>
        <v>90.8874566187407</v>
      </c>
      <c r="J15" s="53" t="s">
        <v>98</v>
      </c>
    </row>
    <row r="16" spans="1:10" ht="15">
      <c r="A16" s="34">
        <v>10</v>
      </c>
      <c r="B16" s="59" t="s">
        <v>15</v>
      </c>
      <c r="C16" s="29">
        <v>185.2</v>
      </c>
      <c r="D16" s="30">
        <v>20.67</v>
      </c>
      <c r="E16" s="35">
        <f aca="true" t="shared" si="3" ref="E16:E45">C16-D16</f>
        <v>164.52999999999997</v>
      </c>
      <c r="F16" s="36">
        <v>926.1</v>
      </c>
      <c r="G16" s="36">
        <v>24</v>
      </c>
      <c r="H16" s="33">
        <f t="shared" si="1"/>
        <v>199.9784040600367</v>
      </c>
      <c r="I16" s="33">
        <f t="shared" si="2"/>
        <v>177.65900010797967</v>
      </c>
      <c r="J16" s="53"/>
    </row>
    <row r="17" spans="1:10" ht="15">
      <c r="A17" s="28">
        <v>11</v>
      </c>
      <c r="B17" s="59" t="s">
        <v>16</v>
      </c>
      <c r="C17" s="29">
        <v>173.6</v>
      </c>
      <c r="D17" s="30">
        <v>20.23</v>
      </c>
      <c r="E17" s="35">
        <f t="shared" si="3"/>
        <v>153.37</v>
      </c>
      <c r="F17" s="36">
        <v>919.2</v>
      </c>
      <c r="G17" s="36">
        <v>24</v>
      </c>
      <c r="H17" s="33">
        <f t="shared" si="1"/>
        <v>188.8598781549173</v>
      </c>
      <c r="I17" s="33">
        <f t="shared" si="2"/>
        <v>166.85161009573542</v>
      </c>
      <c r="J17" s="53"/>
    </row>
    <row r="18" spans="1:10" ht="15">
      <c r="A18" s="34">
        <v>12</v>
      </c>
      <c r="B18" s="59" t="s">
        <v>17</v>
      </c>
      <c r="C18" s="29">
        <v>129.98</v>
      </c>
      <c r="D18" s="30">
        <v>28.39</v>
      </c>
      <c r="E18" s="35">
        <f t="shared" si="3"/>
        <v>101.58999999999999</v>
      </c>
      <c r="F18" s="36">
        <v>615.5</v>
      </c>
      <c r="G18" s="36">
        <v>18</v>
      </c>
      <c r="H18" s="33">
        <f t="shared" si="1"/>
        <v>211.17790414297318</v>
      </c>
      <c r="I18" s="33">
        <f t="shared" si="2"/>
        <v>165.05280259951257</v>
      </c>
      <c r="J18" s="53"/>
    </row>
    <row r="19" spans="1:10" ht="15">
      <c r="A19" s="28">
        <v>13</v>
      </c>
      <c r="B19" s="59" t="s">
        <v>18</v>
      </c>
      <c r="C19" s="29">
        <v>397.94</v>
      </c>
      <c r="D19" s="30">
        <v>53.29</v>
      </c>
      <c r="E19" s="35">
        <f t="shared" si="3"/>
        <v>344.65</v>
      </c>
      <c r="F19" s="36">
        <v>1975.7</v>
      </c>
      <c r="G19" s="36">
        <v>45</v>
      </c>
      <c r="H19" s="33">
        <f t="shared" si="1"/>
        <v>201.41721921344333</v>
      </c>
      <c r="I19" s="33">
        <f t="shared" si="2"/>
        <v>174.44450068330212</v>
      </c>
      <c r="J19" s="53"/>
    </row>
    <row r="20" spans="1:10" ht="15">
      <c r="A20" s="34">
        <v>14</v>
      </c>
      <c r="B20" s="59" t="s">
        <v>19</v>
      </c>
      <c r="C20" s="29">
        <v>118.57</v>
      </c>
      <c r="D20" s="30">
        <v>22.46</v>
      </c>
      <c r="E20" s="35">
        <f t="shared" si="3"/>
        <v>96.10999999999999</v>
      </c>
      <c r="F20" s="36">
        <v>614.6</v>
      </c>
      <c r="G20" s="36">
        <v>22</v>
      </c>
      <c r="H20" s="33">
        <f t="shared" si="1"/>
        <v>192.92222583794336</v>
      </c>
      <c r="I20" s="33">
        <f t="shared" si="2"/>
        <v>156.378132118451</v>
      </c>
      <c r="J20" s="53"/>
    </row>
    <row r="21" spans="1:10" ht="15">
      <c r="A21" s="28">
        <v>15</v>
      </c>
      <c r="B21" s="59" t="s">
        <v>20</v>
      </c>
      <c r="C21" s="29">
        <v>154.12</v>
      </c>
      <c r="D21" s="30">
        <v>23.33</v>
      </c>
      <c r="E21" s="35">
        <f t="shared" si="3"/>
        <v>130.79000000000002</v>
      </c>
      <c r="F21" s="38">
        <v>809</v>
      </c>
      <c r="G21" s="36">
        <v>18</v>
      </c>
      <c r="H21" s="33">
        <f t="shared" si="1"/>
        <v>190.50679851668727</v>
      </c>
      <c r="I21" s="33">
        <f t="shared" si="2"/>
        <v>161.66872682323861</v>
      </c>
      <c r="J21" s="53"/>
    </row>
    <row r="22" spans="1:10" ht="15">
      <c r="A22" s="34">
        <v>16</v>
      </c>
      <c r="B22" s="59" t="s">
        <v>21</v>
      </c>
      <c r="C22" s="29">
        <v>747.72</v>
      </c>
      <c r="D22" s="30">
        <v>83.52</v>
      </c>
      <c r="E22" s="35">
        <f t="shared" si="3"/>
        <v>664.2</v>
      </c>
      <c r="F22" s="36">
        <v>3842.8</v>
      </c>
      <c r="G22" s="36">
        <v>85</v>
      </c>
      <c r="H22" s="33">
        <f t="shared" si="1"/>
        <v>194.5768710315395</v>
      </c>
      <c r="I22" s="33">
        <f t="shared" si="2"/>
        <v>172.84271885083794</v>
      </c>
      <c r="J22" s="53"/>
    </row>
    <row r="23" spans="1:10" ht="15">
      <c r="A23" s="28">
        <v>17</v>
      </c>
      <c r="B23" s="59" t="s">
        <v>22</v>
      </c>
      <c r="C23" s="29">
        <v>153.81</v>
      </c>
      <c r="D23" s="30">
        <v>15.48</v>
      </c>
      <c r="E23" s="35">
        <f t="shared" si="3"/>
        <v>138.33</v>
      </c>
      <c r="F23" s="38">
        <v>794.3</v>
      </c>
      <c r="G23" s="36">
        <v>18</v>
      </c>
      <c r="H23" s="33">
        <f t="shared" si="1"/>
        <v>193.64220067984388</v>
      </c>
      <c r="I23" s="33">
        <f t="shared" si="2"/>
        <v>174.15334256578123</v>
      </c>
      <c r="J23" s="53"/>
    </row>
    <row r="24" spans="1:10" ht="15">
      <c r="A24" s="34">
        <v>18</v>
      </c>
      <c r="B24" s="59" t="s">
        <v>23</v>
      </c>
      <c r="C24" s="29">
        <v>128.48</v>
      </c>
      <c r="D24" s="30">
        <v>21.59</v>
      </c>
      <c r="E24" s="35">
        <f t="shared" si="3"/>
        <v>106.88999999999999</v>
      </c>
      <c r="F24" s="36">
        <v>684.7</v>
      </c>
      <c r="G24" s="36">
        <v>18</v>
      </c>
      <c r="H24" s="33">
        <f t="shared" si="1"/>
        <v>187.64422374762668</v>
      </c>
      <c r="I24" s="33">
        <f t="shared" si="2"/>
        <v>156.11216591207824</v>
      </c>
      <c r="J24" s="53"/>
    </row>
    <row r="25" spans="1:10" ht="15">
      <c r="A25" s="28">
        <v>19</v>
      </c>
      <c r="B25" s="59" t="s">
        <v>24</v>
      </c>
      <c r="C25" s="29">
        <v>365.08</v>
      </c>
      <c r="D25" s="30">
        <v>36.4</v>
      </c>
      <c r="E25" s="35">
        <f t="shared" si="3"/>
        <v>328.68</v>
      </c>
      <c r="F25" s="36">
        <v>1896.5</v>
      </c>
      <c r="G25" s="36">
        <v>45</v>
      </c>
      <c r="H25" s="33">
        <f t="shared" si="1"/>
        <v>192.50197732665436</v>
      </c>
      <c r="I25" s="33">
        <f t="shared" si="2"/>
        <v>173.3087266016346</v>
      </c>
      <c r="J25" s="53"/>
    </row>
    <row r="26" spans="1:10" ht="15">
      <c r="A26" s="34">
        <v>20</v>
      </c>
      <c r="B26" s="59" t="s">
        <v>25</v>
      </c>
      <c r="C26" s="29">
        <v>338.58</v>
      </c>
      <c r="D26" s="30">
        <v>38.46</v>
      </c>
      <c r="E26" s="35">
        <f t="shared" si="3"/>
        <v>300.12</v>
      </c>
      <c r="F26" s="36">
        <v>1901.9</v>
      </c>
      <c r="G26" s="36">
        <v>45</v>
      </c>
      <c r="H26" s="33">
        <f t="shared" si="1"/>
        <v>178.021978021978</v>
      </c>
      <c r="I26" s="33">
        <f t="shared" si="2"/>
        <v>157.8000946421999</v>
      </c>
      <c r="J26" s="53"/>
    </row>
    <row r="27" spans="1:10" ht="15">
      <c r="A27" s="28">
        <v>21</v>
      </c>
      <c r="B27" s="59" t="s">
        <v>26</v>
      </c>
      <c r="C27" s="29">
        <v>272.64</v>
      </c>
      <c r="D27" s="30">
        <v>26.51</v>
      </c>
      <c r="E27" s="35">
        <f t="shared" si="3"/>
        <v>246.13</v>
      </c>
      <c r="F27" s="38">
        <v>1237</v>
      </c>
      <c r="G27" s="36">
        <v>31</v>
      </c>
      <c r="H27" s="33">
        <f t="shared" si="1"/>
        <v>220.40420371867418</v>
      </c>
      <c r="I27" s="33">
        <f t="shared" si="2"/>
        <v>198.97332255456752</v>
      </c>
      <c r="J27" s="53"/>
    </row>
    <row r="28" spans="1:10" ht="15">
      <c r="A28" s="34">
        <v>22</v>
      </c>
      <c r="B28" s="59" t="s">
        <v>27</v>
      </c>
      <c r="C28" s="29">
        <v>460.67</v>
      </c>
      <c r="D28" s="30">
        <v>39.25</v>
      </c>
      <c r="E28" s="35">
        <f t="shared" si="3"/>
        <v>421.42</v>
      </c>
      <c r="F28" s="36">
        <v>2139.8</v>
      </c>
      <c r="G28" s="36">
        <v>42</v>
      </c>
      <c r="H28" s="33">
        <f t="shared" si="1"/>
        <v>215.28647537153003</v>
      </c>
      <c r="I28" s="33">
        <f t="shared" si="2"/>
        <v>196.94363959248525</v>
      </c>
      <c r="J28" s="53"/>
    </row>
    <row r="29" spans="1:10" ht="15">
      <c r="A29" s="28">
        <v>23</v>
      </c>
      <c r="B29" s="59" t="s">
        <v>28</v>
      </c>
      <c r="C29" s="29">
        <v>273.59</v>
      </c>
      <c r="D29" s="30">
        <v>26.99</v>
      </c>
      <c r="E29" s="35">
        <f t="shared" si="3"/>
        <v>246.59999999999997</v>
      </c>
      <c r="F29" s="36">
        <v>1249.8</v>
      </c>
      <c r="G29" s="36">
        <v>30</v>
      </c>
      <c r="H29" s="33">
        <f t="shared" si="1"/>
        <v>218.90702512401984</v>
      </c>
      <c r="I29" s="33">
        <f t="shared" si="2"/>
        <v>197.3115698511762</v>
      </c>
      <c r="J29" s="53"/>
    </row>
    <row r="30" spans="1:10" ht="15">
      <c r="A30" s="34">
        <v>24</v>
      </c>
      <c r="B30" s="59" t="s">
        <v>31</v>
      </c>
      <c r="C30" s="29">
        <v>265.23</v>
      </c>
      <c r="D30" s="30">
        <v>31.62</v>
      </c>
      <c r="E30" s="35">
        <f t="shared" si="3"/>
        <v>233.61</v>
      </c>
      <c r="F30" s="36">
        <v>1333.9</v>
      </c>
      <c r="G30" s="36">
        <v>24</v>
      </c>
      <c r="H30" s="33">
        <f t="shared" si="1"/>
        <v>198.83799385261264</v>
      </c>
      <c r="I30" s="33">
        <f t="shared" si="2"/>
        <v>175.13306844591048</v>
      </c>
      <c r="J30" s="53"/>
    </row>
    <row r="31" spans="1:10" ht="15">
      <c r="A31" s="28">
        <v>25</v>
      </c>
      <c r="B31" s="59" t="s">
        <v>32</v>
      </c>
      <c r="C31" s="29">
        <v>456.78</v>
      </c>
      <c r="D31" s="30">
        <v>58.77</v>
      </c>
      <c r="E31" s="35">
        <f t="shared" si="3"/>
        <v>398.01</v>
      </c>
      <c r="F31" s="36">
        <v>2185.1</v>
      </c>
      <c r="G31" s="36">
        <v>45</v>
      </c>
      <c r="H31" s="33">
        <f t="shared" si="1"/>
        <v>209.04306439064572</v>
      </c>
      <c r="I31" s="33">
        <f t="shared" si="2"/>
        <v>182.1472701478193</v>
      </c>
      <c r="J31" s="53"/>
    </row>
    <row r="32" spans="1:10" ht="15">
      <c r="A32" s="34">
        <v>26</v>
      </c>
      <c r="B32" s="59" t="s">
        <v>33</v>
      </c>
      <c r="C32" s="29">
        <v>716.28</v>
      </c>
      <c r="D32" s="30">
        <v>83</v>
      </c>
      <c r="E32" s="35">
        <f t="shared" si="3"/>
        <v>633.28</v>
      </c>
      <c r="F32" s="36">
        <v>3432.6</v>
      </c>
      <c r="G32" s="36">
        <v>62</v>
      </c>
      <c r="H32" s="33">
        <f t="shared" si="1"/>
        <v>208.66981296976053</v>
      </c>
      <c r="I32" s="33">
        <f t="shared" si="2"/>
        <v>184.48989104468916</v>
      </c>
      <c r="J32" s="53"/>
    </row>
    <row r="33" spans="1:10" ht="19.5" customHeight="1">
      <c r="A33" s="28">
        <v>27</v>
      </c>
      <c r="B33" s="59" t="s">
        <v>35</v>
      </c>
      <c r="C33" s="29">
        <v>215.63</v>
      </c>
      <c r="D33" s="30">
        <v>28.14</v>
      </c>
      <c r="E33" s="35">
        <f t="shared" si="3"/>
        <v>187.49</v>
      </c>
      <c r="F33" s="38">
        <v>953</v>
      </c>
      <c r="G33" s="36">
        <v>12</v>
      </c>
      <c r="H33" s="33">
        <f t="shared" si="1"/>
        <v>226.26442812172087</v>
      </c>
      <c r="I33" s="33">
        <f t="shared" si="2"/>
        <v>196.73662119622244</v>
      </c>
      <c r="J33" s="53" t="s">
        <v>102</v>
      </c>
    </row>
    <row r="34" spans="1:10" ht="15">
      <c r="A34" s="34">
        <v>28</v>
      </c>
      <c r="B34" s="59" t="s">
        <v>36</v>
      </c>
      <c r="C34" s="29">
        <v>35.44</v>
      </c>
      <c r="D34" s="30">
        <v>0</v>
      </c>
      <c r="E34" s="35">
        <f t="shared" si="3"/>
        <v>35.44</v>
      </c>
      <c r="F34" s="36">
        <v>197.1</v>
      </c>
      <c r="G34" s="36">
        <v>4</v>
      </c>
      <c r="H34" s="33">
        <f t="shared" si="1"/>
        <v>179.80720446473873</v>
      </c>
      <c r="I34" s="33">
        <f t="shared" si="2"/>
        <v>179.80720446473873</v>
      </c>
      <c r="J34" s="53" t="s">
        <v>103</v>
      </c>
    </row>
    <row r="35" spans="1:10" ht="15">
      <c r="A35" s="28">
        <v>29</v>
      </c>
      <c r="B35" s="60" t="s">
        <v>81</v>
      </c>
      <c r="C35" s="29">
        <v>283.77</v>
      </c>
      <c r="D35" s="30">
        <v>28.29</v>
      </c>
      <c r="E35" s="35">
        <f t="shared" si="3"/>
        <v>255.48</v>
      </c>
      <c r="F35" s="38">
        <v>1429</v>
      </c>
      <c r="G35" s="37">
        <v>29</v>
      </c>
      <c r="H35" s="33">
        <f t="shared" si="1"/>
        <v>198.57942617214835</v>
      </c>
      <c r="I35" s="33">
        <f t="shared" si="2"/>
        <v>178.78236529041286</v>
      </c>
      <c r="J35" s="53" t="s">
        <v>119</v>
      </c>
    </row>
    <row r="36" spans="1:10" ht="15">
      <c r="A36" s="34">
        <v>30</v>
      </c>
      <c r="B36" s="59" t="s">
        <v>37</v>
      </c>
      <c r="C36" s="29">
        <v>263.9</v>
      </c>
      <c r="D36" s="30">
        <v>26.98</v>
      </c>
      <c r="E36" s="35">
        <f t="shared" si="3"/>
        <v>236.92</v>
      </c>
      <c r="F36" s="36">
        <v>1289.5</v>
      </c>
      <c r="G36" s="36">
        <v>24</v>
      </c>
      <c r="H36" s="33">
        <f t="shared" si="1"/>
        <v>204.65296626599456</v>
      </c>
      <c r="I36" s="33">
        <f t="shared" si="2"/>
        <v>183.73012795657232</v>
      </c>
      <c r="J36" s="53"/>
    </row>
    <row r="37" spans="1:10" ht="15">
      <c r="A37" s="28">
        <v>31</v>
      </c>
      <c r="B37" s="59" t="s">
        <v>38</v>
      </c>
      <c r="C37" s="29">
        <v>580.69</v>
      </c>
      <c r="D37" s="30">
        <v>79.47</v>
      </c>
      <c r="E37" s="35">
        <f t="shared" si="3"/>
        <v>501.22</v>
      </c>
      <c r="F37" s="36">
        <v>2980.6</v>
      </c>
      <c r="G37" s="36">
        <v>60</v>
      </c>
      <c r="H37" s="33">
        <f t="shared" si="1"/>
        <v>194.8231899617527</v>
      </c>
      <c r="I37" s="33">
        <f t="shared" si="2"/>
        <v>168.16077299872512</v>
      </c>
      <c r="J37" s="53"/>
    </row>
    <row r="38" spans="1:10" ht="15">
      <c r="A38" s="34">
        <v>32</v>
      </c>
      <c r="B38" s="59" t="s">
        <v>39</v>
      </c>
      <c r="C38" s="29">
        <v>567.08</v>
      </c>
      <c r="D38" s="30">
        <v>61.23</v>
      </c>
      <c r="E38" s="35">
        <f t="shared" si="3"/>
        <v>505.85</v>
      </c>
      <c r="F38" s="36">
        <v>2564.4</v>
      </c>
      <c r="G38" s="36">
        <v>50</v>
      </c>
      <c r="H38" s="33">
        <f t="shared" si="1"/>
        <v>221.13554827639996</v>
      </c>
      <c r="I38" s="33">
        <f t="shared" si="2"/>
        <v>197.25861800031197</v>
      </c>
      <c r="J38" s="53"/>
    </row>
    <row r="39" spans="1:10" ht="15">
      <c r="A39" s="28">
        <v>33</v>
      </c>
      <c r="B39" s="59" t="s">
        <v>40</v>
      </c>
      <c r="C39" s="29">
        <v>177.55</v>
      </c>
      <c r="D39" s="30">
        <v>17.08</v>
      </c>
      <c r="E39" s="35">
        <f t="shared" si="3"/>
        <v>160.47000000000003</v>
      </c>
      <c r="F39" s="36">
        <v>874.4</v>
      </c>
      <c r="G39" s="36">
        <v>18</v>
      </c>
      <c r="H39" s="33">
        <f aca="true" t="shared" si="4" ref="H39:H66">C39/F39*1000</f>
        <v>203.05352241537057</v>
      </c>
      <c r="I39" s="33">
        <f aca="true" t="shared" si="5" ref="I39:I66">E39/F39*1000</f>
        <v>183.5201280878317</v>
      </c>
      <c r="J39" s="53"/>
    </row>
    <row r="40" spans="1:10" ht="15">
      <c r="A40" s="34">
        <v>34</v>
      </c>
      <c r="B40" s="59" t="s">
        <v>41</v>
      </c>
      <c r="C40" s="29">
        <v>286.09</v>
      </c>
      <c r="D40" s="30">
        <v>29.25</v>
      </c>
      <c r="E40" s="35">
        <f t="shared" si="3"/>
        <v>256.84</v>
      </c>
      <c r="F40" s="36">
        <v>1320.5</v>
      </c>
      <c r="G40" s="36">
        <v>24</v>
      </c>
      <c r="H40" s="33">
        <f t="shared" si="4"/>
        <v>216.6527830367285</v>
      </c>
      <c r="I40" s="33">
        <f t="shared" si="5"/>
        <v>194.5020825444907</v>
      </c>
      <c r="J40" s="53"/>
    </row>
    <row r="41" spans="1:10" ht="15">
      <c r="A41" s="28">
        <v>35</v>
      </c>
      <c r="B41" s="59" t="s">
        <v>42</v>
      </c>
      <c r="C41" s="29">
        <v>304.99</v>
      </c>
      <c r="D41" s="30">
        <v>35.77</v>
      </c>
      <c r="E41" s="35">
        <f t="shared" si="3"/>
        <v>269.22</v>
      </c>
      <c r="F41" s="38">
        <v>1612.7</v>
      </c>
      <c r="G41" s="36">
        <v>32</v>
      </c>
      <c r="H41" s="33">
        <f t="shared" si="4"/>
        <v>189.11762882123148</v>
      </c>
      <c r="I41" s="33">
        <f t="shared" si="5"/>
        <v>166.93743411669874</v>
      </c>
      <c r="J41" s="53"/>
    </row>
    <row r="42" spans="1:10" ht="15">
      <c r="A42" s="34">
        <v>36</v>
      </c>
      <c r="B42" s="59" t="s">
        <v>43</v>
      </c>
      <c r="C42" s="29">
        <v>458.44</v>
      </c>
      <c r="D42" s="30">
        <v>58.4</v>
      </c>
      <c r="E42" s="35">
        <f t="shared" si="3"/>
        <v>400.04</v>
      </c>
      <c r="F42" s="36">
        <v>2419.3</v>
      </c>
      <c r="G42" s="36">
        <v>55</v>
      </c>
      <c r="H42" s="33">
        <f t="shared" si="4"/>
        <v>189.49282850411277</v>
      </c>
      <c r="I42" s="33">
        <f t="shared" si="5"/>
        <v>165.3536146819328</v>
      </c>
      <c r="J42" s="53"/>
    </row>
    <row r="43" spans="1:10" ht="15">
      <c r="A43" s="28">
        <v>37</v>
      </c>
      <c r="B43" s="59" t="s">
        <v>44</v>
      </c>
      <c r="C43" s="29">
        <v>459.3</v>
      </c>
      <c r="D43" s="30">
        <v>48.74</v>
      </c>
      <c r="E43" s="35">
        <f t="shared" si="3"/>
        <v>410.56</v>
      </c>
      <c r="F43" s="36">
        <v>2566.9</v>
      </c>
      <c r="G43" s="36">
        <v>55</v>
      </c>
      <c r="H43" s="33">
        <f t="shared" si="4"/>
        <v>178.93178542210447</v>
      </c>
      <c r="I43" s="33">
        <f t="shared" si="5"/>
        <v>159.94390120378665</v>
      </c>
      <c r="J43" s="53"/>
    </row>
    <row r="44" spans="1:10" ht="15">
      <c r="A44" s="34">
        <v>38</v>
      </c>
      <c r="B44" s="59" t="s">
        <v>45</v>
      </c>
      <c r="C44" s="29">
        <v>543.16</v>
      </c>
      <c r="D44" s="30">
        <v>66.69</v>
      </c>
      <c r="E44" s="35">
        <f t="shared" si="3"/>
        <v>476.46999999999997</v>
      </c>
      <c r="F44" s="36">
        <v>2827.5</v>
      </c>
      <c r="G44" s="36">
        <v>55</v>
      </c>
      <c r="H44" s="33">
        <f t="shared" si="4"/>
        <v>192.09902740937224</v>
      </c>
      <c r="I44" s="33">
        <f t="shared" si="5"/>
        <v>168.51282051282053</v>
      </c>
      <c r="J44" s="53"/>
    </row>
    <row r="45" spans="1:10" ht="15">
      <c r="A45" s="28">
        <v>39</v>
      </c>
      <c r="B45" s="59" t="s">
        <v>46</v>
      </c>
      <c r="C45" s="29">
        <v>593.24</v>
      </c>
      <c r="D45" s="30">
        <v>50.42</v>
      </c>
      <c r="E45" s="35">
        <f t="shared" si="3"/>
        <v>542.82</v>
      </c>
      <c r="F45" s="36">
        <v>2965.3</v>
      </c>
      <c r="G45" s="36">
        <v>55</v>
      </c>
      <c r="H45" s="33">
        <f t="shared" si="4"/>
        <v>200.0607021212019</v>
      </c>
      <c r="I45" s="33">
        <f t="shared" si="5"/>
        <v>183.0573635045358</v>
      </c>
      <c r="J45" s="53"/>
    </row>
    <row r="46" spans="1:10" ht="15">
      <c r="A46" s="34">
        <v>40</v>
      </c>
      <c r="B46" s="59" t="s">
        <v>47</v>
      </c>
      <c r="C46" s="29">
        <v>517.53</v>
      </c>
      <c r="D46" s="30">
        <v>77.8</v>
      </c>
      <c r="E46" s="35">
        <f aca="true" t="shared" si="6" ref="E46:E65">C46-D46</f>
        <v>439.72999999999996</v>
      </c>
      <c r="F46" s="36">
        <v>2618.7</v>
      </c>
      <c r="G46" s="36">
        <v>75</v>
      </c>
      <c r="H46" s="33">
        <f t="shared" si="4"/>
        <v>197.6285943407034</v>
      </c>
      <c r="I46" s="33">
        <f t="shared" si="5"/>
        <v>167.91919654790544</v>
      </c>
      <c r="J46" s="53"/>
    </row>
    <row r="47" spans="1:10" ht="15">
      <c r="A47" s="28">
        <v>41</v>
      </c>
      <c r="B47" s="59" t="s">
        <v>48</v>
      </c>
      <c r="C47" s="29">
        <v>458.24</v>
      </c>
      <c r="D47" s="30">
        <v>53.48</v>
      </c>
      <c r="E47" s="35">
        <f t="shared" si="6"/>
        <v>404.76</v>
      </c>
      <c r="F47" s="38">
        <v>2142</v>
      </c>
      <c r="G47" s="36">
        <v>42</v>
      </c>
      <c r="H47" s="33">
        <f t="shared" si="4"/>
        <v>213.93090569561159</v>
      </c>
      <c r="I47" s="33">
        <f t="shared" si="5"/>
        <v>188.96358543417367</v>
      </c>
      <c r="J47" s="53"/>
    </row>
    <row r="48" spans="1:10" ht="15">
      <c r="A48" s="34">
        <v>42</v>
      </c>
      <c r="B48" s="59" t="s">
        <v>49</v>
      </c>
      <c r="C48" s="29">
        <v>163.84</v>
      </c>
      <c r="D48" s="30">
        <v>17.72</v>
      </c>
      <c r="E48" s="35">
        <f t="shared" si="6"/>
        <v>146.12</v>
      </c>
      <c r="F48" s="36">
        <v>1117.7</v>
      </c>
      <c r="G48" s="36">
        <v>20</v>
      </c>
      <c r="H48" s="33">
        <f t="shared" si="4"/>
        <v>146.5867406280755</v>
      </c>
      <c r="I48" s="33">
        <f t="shared" si="5"/>
        <v>130.732754764248</v>
      </c>
      <c r="J48" s="53" t="s">
        <v>104</v>
      </c>
    </row>
    <row r="49" spans="1:10" ht="15">
      <c r="A49" s="28">
        <v>43</v>
      </c>
      <c r="B49" s="59" t="s">
        <v>50</v>
      </c>
      <c r="C49" s="29">
        <v>253.74</v>
      </c>
      <c r="D49" s="30">
        <v>32.65</v>
      </c>
      <c r="E49" s="35">
        <f t="shared" si="6"/>
        <v>221.09</v>
      </c>
      <c r="F49" s="36">
        <v>1296.6</v>
      </c>
      <c r="G49" s="36">
        <v>24</v>
      </c>
      <c r="H49" s="33">
        <f t="shared" si="4"/>
        <v>195.69643683479873</v>
      </c>
      <c r="I49" s="33">
        <f t="shared" si="5"/>
        <v>170.51519358321764</v>
      </c>
      <c r="J49" s="53"/>
    </row>
    <row r="50" spans="1:10" ht="15">
      <c r="A50" s="34">
        <v>44</v>
      </c>
      <c r="B50" s="59" t="s">
        <v>51</v>
      </c>
      <c r="C50" s="29">
        <v>285.59</v>
      </c>
      <c r="D50" s="30">
        <v>37.62</v>
      </c>
      <c r="E50" s="35">
        <f t="shared" si="6"/>
        <v>247.96999999999997</v>
      </c>
      <c r="F50" s="36">
        <v>1377.7</v>
      </c>
      <c r="G50" s="36">
        <v>24</v>
      </c>
      <c r="H50" s="33">
        <f t="shared" si="4"/>
        <v>207.29476664005222</v>
      </c>
      <c r="I50" s="33">
        <f t="shared" si="5"/>
        <v>179.98838644117004</v>
      </c>
      <c r="J50" s="53"/>
    </row>
    <row r="51" spans="1:10" ht="15">
      <c r="A51" s="28">
        <v>45</v>
      </c>
      <c r="B51" s="59" t="s">
        <v>52</v>
      </c>
      <c r="C51" s="29">
        <v>666.23</v>
      </c>
      <c r="D51" s="30">
        <v>90.77</v>
      </c>
      <c r="E51" s="35">
        <f t="shared" si="6"/>
        <v>575.46</v>
      </c>
      <c r="F51" s="36">
        <v>3230.4</v>
      </c>
      <c r="G51" s="36">
        <v>78</v>
      </c>
      <c r="H51" s="33">
        <f t="shared" si="4"/>
        <v>206.23761763249132</v>
      </c>
      <c r="I51" s="33">
        <f t="shared" si="5"/>
        <v>178.13893016344727</v>
      </c>
      <c r="J51" s="53"/>
    </row>
    <row r="52" spans="1:10" ht="15">
      <c r="A52" s="34">
        <v>46</v>
      </c>
      <c r="B52" s="59" t="s">
        <v>65</v>
      </c>
      <c r="C52" s="29">
        <v>152.99</v>
      </c>
      <c r="D52" s="30">
        <v>0</v>
      </c>
      <c r="E52" s="35">
        <f t="shared" si="6"/>
        <v>152.99</v>
      </c>
      <c r="F52" s="36">
        <v>1051.7</v>
      </c>
      <c r="G52" s="36">
        <v>24</v>
      </c>
      <c r="H52" s="33">
        <f t="shared" si="4"/>
        <v>145.46924027764572</v>
      </c>
      <c r="I52" s="33">
        <f t="shared" si="5"/>
        <v>145.46924027764572</v>
      </c>
      <c r="J52" s="53" t="s">
        <v>101</v>
      </c>
    </row>
    <row r="53" spans="1:10" ht="15">
      <c r="A53" s="28">
        <v>47</v>
      </c>
      <c r="B53" s="59" t="s">
        <v>66</v>
      </c>
      <c r="C53" s="29">
        <v>787.22</v>
      </c>
      <c r="D53" s="30">
        <v>92.74</v>
      </c>
      <c r="E53" s="35">
        <f t="shared" si="6"/>
        <v>694.48</v>
      </c>
      <c r="F53" s="38">
        <v>3816</v>
      </c>
      <c r="G53" s="36">
        <v>80</v>
      </c>
      <c r="H53" s="33">
        <f t="shared" si="4"/>
        <v>206.29454926624737</v>
      </c>
      <c r="I53" s="33">
        <f t="shared" si="5"/>
        <v>181.9916142557652</v>
      </c>
      <c r="J53" s="53" t="s">
        <v>94</v>
      </c>
    </row>
    <row r="54" spans="1:10" ht="15">
      <c r="A54" s="34">
        <v>48</v>
      </c>
      <c r="B54" s="59" t="s">
        <v>53</v>
      </c>
      <c r="C54" s="29">
        <v>413.36</v>
      </c>
      <c r="D54" s="30">
        <v>64.77</v>
      </c>
      <c r="E54" s="35">
        <f t="shared" si="6"/>
        <v>348.59000000000003</v>
      </c>
      <c r="F54" s="36">
        <v>2170.7</v>
      </c>
      <c r="G54" s="36">
        <v>45</v>
      </c>
      <c r="H54" s="33">
        <f t="shared" si="4"/>
        <v>190.42705118164648</v>
      </c>
      <c r="I54" s="33">
        <f t="shared" si="5"/>
        <v>160.58875017275537</v>
      </c>
      <c r="J54" s="53"/>
    </row>
    <row r="55" spans="1:10" ht="15">
      <c r="A55" s="28">
        <v>49</v>
      </c>
      <c r="B55" s="59" t="s">
        <v>54</v>
      </c>
      <c r="C55" s="29">
        <v>248.58</v>
      </c>
      <c r="D55" s="30">
        <v>30.75</v>
      </c>
      <c r="E55" s="35">
        <f t="shared" si="6"/>
        <v>217.83</v>
      </c>
      <c r="F55" s="36">
        <v>1251.3</v>
      </c>
      <c r="G55" s="36">
        <v>22</v>
      </c>
      <c r="H55" s="33">
        <f t="shared" si="4"/>
        <v>198.65739630783986</v>
      </c>
      <c r="I55" s="33">
        <f t="shared" si="5"/>
        <v>174.08295372812276</v>
      </c>
      <c r="J55" s="53"/>
    </row>
    <row r="56" spans="1:10" ht="15">
      <c r="A56" s="34">
        <v>50</v>
      </c>
      <c r="B56" s="59" t="s">
        <v>55</v>
      </c>
      <c r="C56" s="29">
        <v>446.77</v>
      </c>
      <c r="D56" s="30">
        <v>46.13</v>
      </c>
      <c r="E56" s="35">
        <f t="shared" si="6"/>
        <v>400.64</v>
      </c>
      <c r="F56" s="36">
        <v>2151.3</v>
      </c>
      <c r="G56" s="36">
        <v>42</v>
      </c>
      <c r="H56" s="33">
        <f t="shared" si="4"/>
        <v>207.67442941477242</v>
      </c>
      <c r="I56" s="33">
        <f t="shared" si="5"/>
        <v>186.2315809045693</v>
      </c>
      <c r="J56" s="53"/>
    </row>
    <row r="57" spans="1:10" ht="15">
      <c r="A57" s="28">
        <v>51</v>
      </c>
      <c r="B57" s="59" t="s">
        <v>56</v>
      </c>
      <c r="C57" s="29">
        <v>238.87</v>
      </c>
      <c r="D57" s="30">
        <v>41.25</v>
      </c>
      <c r="E57" s="35">
        <f t="shared" si="6"/>
        <v>197.62</v>
      </c>
      <c r="F57" s="36">
        <v>1373.9</v>
      </c>
      <c r="G57" s="36">
        <v>28</v>
      </c>
      <c r="H57" s="33">
        <f t="shared" si="4"/>
        <v>173.86272654487226</v>
      </c>
      <c r="I57" s="33">
        <f t="shared" si="5"/>
        <v>143.83870732949995</v>
      </c>
      <c r="J57" s="53"/>
    </row>
    <row r="58" spans="1:10" ht="15">
      <c r="A58" s="34">
        <v>52</v>
      </c>
      <c r="B58" s="59" t="s">
        <v>57</v>
      </c>
      <c r="C58" s="29">
        <v>527.68</v>
      </c>
      <c r="D58" s="30">
        <v>70.78</v>
      </c>
      <c r="E58" s="35">
        <f t="shared" si="6"/>
        <v>456.9</v>
      </c>
      <c r="F58" s="36">
        <v>2860.6</v>
      </c>
      <c r="G58" s="36">
        <v>56</v>
      </c>
      <c r="H58" s="33">
        <f t="shared" si="4"/>
        <v>184.46479759491012</v>
      </c>
      <c r="I58" s="33">
        <f t="shared" si="5"/>
        <v>159.7217366985947</v>
      </c>
      <c r="J58" s="53"/>
    </row>
    <row r="59" spans="1:10" ht="15">
      <c r="A59" s="28">
        <v>53</v>
      </c>
      <c r="B59" s="59" t="s">
        <v>58</v>
      </c>
      <c r="C59" s="29">
        <v>438.61</v>
      </c>
      <c r="D59" s="30">
        <v>44.52</v>
      </c>
      <c r="E59" s="35">
        <f t="shared" si="6"/>
        <v>394.09000000000003</v>
      </c>
      <c r="F59" s="36">
        <v>2159.7</v>
      </c>
      <c r="G59" s="36">
        <v>42</v>
      </c>
      <c r="H59" s="33">
        <f t="shared" si="4"/>
        <v>203.0883919062833</v>
      </c>
      <c r="I59" s="33">
        <f t="shared" si="5"/>
        <v>182.4744177432051</v>
      </c>
      <c r="J59" s="53"/>
    </row>
    <row r="60" spans="1:10" ht="15">
      <c r="A60" s="34">
        <v>54</v>
      </c>
      <c r="B60" s="59" t="s">
        <v>60</v>
      </c>
      <c r="C60" s="29">
        <v>133.53</v>
      </c>
      <c r="D60" s="30">
        <v>22.78</v>
      </c>
      <c r="E60" s="35">
        <f t="shared" si="6"/>
        <v>110.75</v>
      </c>
      <c r="F60" s="38">
        <v>709</v>
      </c>
      <c r="G60" s="36">
        <v>18</v>
      </c>
      <c r="H60" s="33">
        <f t="shared" si="4"/>
        <v>188.33568406205924</v>
      </c>
      <c r="I60" s="33">
        <f t="shared" si="5"/>
        <v>156.20592383638927</v>
      </c>
      <c r="J60" s="53"/>
    </row>
    <row r="61" spans="1:10" ht="15">
      <c r="A61" s="28">
        <v>55</v>
      </c>
      <c r="B61" s="59" t="s">
        <v>61</v>
      </c>
      <c r="C61" s="29">
        <v>206.45</v>
      </c>
      <c r="D61" s="30">
        <v>28.03</v>
      </c>
      <c r="E61" s="35">
        <f t="shared" si="6"/>
        <v>178.42</v>
      </c>
      <c r="F61" s="36">
        <v>1139.8</v>
      </c>
      <c r="G61" s="36">
        <v>18</v>
      </c>
      <c r="H61" s="33">
        <f t="shared" si="4"/>
        <v>181.12826811721357</v>
      </c>
      <c r="I61" s="33">
        <f t="shared" si="5"/>
        <v>156.53623442709247</v>
      </c>
      <c r="J61" s="53"/>
    </row>
    <row r="62" spans="1:10" ht="15">
      <c r="A62" s="34">
        <v>56</v>
      </c>
      <c r="B62" s="59" t="s">
        <v>62</v>
      </c>
      <c r="C62" s="29">
        <v>241.52</v>
      </c>
      <c r="D62" s="30">
        <v>27.49</v>
      </c>
      <c r="E62" s="35">
        <f t="shared" si="6"/>
        <v>214.03</v>
      </c>
      <c r="F62" s="36">
        <v>1062.3</v>
      </c>
      <c r="G62" s="36">
        <v>24</v>
      </c>
      <c r="H62" s="33">
        <f t="shared" si="4"/>
        <v>227.35573755059778</v>
      </c>
      <c r="I62" s="33">
        <f t="shared" si="5"/>
        <v>201.4779252565189</v>
      </c>
      <c r="J62" s="54" t="s">
        <v>95</v>
      </c>
    </row>
    <row r="63" spans="1:10" ht="15">
      <c r="A63" s="28">
        <v>57</v>
      </c>
      <c r="B63" s="59" t="s">
        <v>63</v>
      </c>
      <c r="C63" s="29">
        <v>165.88</v>
      </c>
      <c r="D63" s="30">
        <v>15.35</v>
      </c>
      <c r="E63" s="35">
        <f t="shared" si="6"/>
        <v>150.53</v>
      </c>
      <c r="F63" s="36">
        <v>734.6</v>
      </c>
      <c r="G63" s="36">
        <v>18</v>
      </c>
      <c r="H63" s="33">
        <f t="shared" si="4"/>
        <v>225.8099646065886</v>
      </c>
      <c r="I63" s="33">
        <f t="shared" si="5"/>
        <v>204.91423904165532</v>
      </c>
      <c r="J63" s="55"/>
    </row>
    <row r="64" spans="1:10" ht="15">
      <c r="A64" s="34">
        <v>58</v>
      </c>
      <c r="B64" s="59" t="s">
        <v>67</v>
      </c>
      <c r="C64" s="29">
        <v>132.42</v>
      </c>
      <c r="D64" s="30">
        <v>18.52</v>
      </c>
      <c r="E64" s="35">
        <f t="shared" si="6"/>
        <v>113.89999999999999</v>
      </c>
      <c r="F64" s="38">
        <v>642</v>
      </c>
      <c r="G64" s="36">
        <v>12</v>
      </c>
      <c r="H64" s="33">
        <f t="shared" si="4"/>
        <v>206.26168224299062</v>
      </c>
      <c r="I64" s="33">
        <f t="shared" si="5"/>
        <v>177.41433021806853</v>
      </c>
      <c r="J64" s="54" t="s">
        <v>95</v>
      </c>
    </row>
    <row r="65" spans="1:10" ht="15.75" thickBot="1">
      <c r="A65" s="28">
        <v>59</v>
      </c>
      <c r="B65" s="61" t="s">
        <v>68</v>
      </c>
      <c r="C65" s="29">
        <v>128.76</v>
      </c>
      <c r="D65" s="30">
        <v>17.67</v>
      </c>
      <c r="E65" s="39">
        <f t="shared" si="6"/>
        <v>111.08999999999999</v>
      </c>
      <c r="F65" s="40">
        <v>685.2</v>
      </c>
      <c r="G65" s="41">
        <v>12</v>
      </c>
      <c r="H65" s="42">
        <f t="shared" si="4"/>
        <v>187.91593695271453</v>
      </c>
      <c r="I65" s="42">
        <f t="shared" si="5"/>
        <v>162.1278458844133</v>
      </c>
      <c r="J65" s="56"/>
    </row>
    <row r="66" spans="1:10" ht="15.75" thickBot="1">
      <c r="A66" s="43"/>
      <c r="B66" s="44" t="s">
        <v>5</v>
      </c>
      <c r="C66" s="45">
        <f>SUM(C7:C65)</f>
        <v>18315.649999999998</v>
      </c>
      <c r="D66" s="46">
        <f>SUM(D7:D65)</f>
        <v>2178.8600000000006</v>
      </c>
      <c r="E66" s="47">
        <f>SUM(E7:E65)</f>
        <v>16136.789999999997</v>
      </c>
      <c r="F66" s="48">
        <f>SUM(F7:F65)</f>
        <v>92876.6</v>
      </c>
      <c r="G66" s="49">
        <f>SUM(G7:G65)</f>
        <v>1966</v>
      </c>
      <c r="H66" s="48">
        <f t="shared" si="4"/>
        <v>197.2041396864226</v>
      </c>
      <c r="I66" s="48">
        <f t="shared" si="5"/>
        <v>173.74440924840053</v>
      </c>
      <c r="J66" s="57"/>
    </row>
    <row r="67" ht="14.25" customHeight="1"/>
    <row r="68" ht="12.75">
      <c r="H68" s="2"/>
    </row>
    <row r="70" spans="3:7" ht="12.75">
      <c r="C70" s="62" t="s">
        <v>124</v>
      </c>
      <c r="D70" s="63"/>
      <c r="E70" s="63"/>
      <c r="F70" s="63"/>
      <c r="G70" s="64"/>
    </row>
    <row r="71" spans="3:7" ht="12.75">
      <c r="C71" s="65" t="s">
        <v>125</v>
      </c>
      <c r="D71" s="66"/>
      <c r="E71" s="66"/>
      <c r="F71" s="66"/>
      <c r="G71" s="67"/>
    </row>
  </sheetData>
  <sheetProtection/>
  <mergeCells count="16">
    <mergeCell ref="C70:G70"/>
    <mergeCell ref="C71:G71"/>
    <mergeCell ref="A2:J2"/>
    <mergeCell ref="G4:G6"/>
    <mergeCell ref="J4:J6"/>
    <mergeCell ref="F4:F6"/>
    <mergeCell ref="H4:H6"/>
    <mergeCell ref="I4:I6"/>
    <mergeCell ref="C4:E4"/>
    <mergeCell ref="A5:B5"/>
    <mergeCell ref="C5:C6"/>
    <mergeCell ref="D5:D6"/>
    <mergeCell ref="E5:E6"/>
    <mergeCell ref="A6:B6"/>
    <mergeCell ref="J62:J63"/>
    <mergeCell ref="J64:J6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7" sqref="P17"/>
    </sheetView>
  </sheetViews>
  <sheetFormatPr defaultColWidth="9.140625" defaultRowHeight="12.75"/>
  <cols>
    <col min="1" max="1" width="5.8515625" style="68" customWidth="1"/>
    <col min="2" max="2" width="45.421875" style="68" customWidth="1"/>
    <col min="3" max="3" width="13.28125" style="68" customWidth="1"/>
    <col min="4" max="4" width="8.57421875" style="68" customWidth="1"/>
    <col min="5" max="6" width="10.28125" style="68" customWidth="1"/>
    <col min="7" max="7" width="11.00390625" style="68" customWidth="1"/>
    <col min="8" max="8" width="9.140625" style="68" customWidth="1"/>
    <col min="9" max="9" width="14.140625" style="68" customWidth="1"/>
    <col min="10" max="10" width="14.421875" style="68" customWidth="1"/>
    <col min="11" max="11" width="34.421875" style="68" customWidth="1"/>
    <col min="12" max="12" width="5.7109375" style="68" customWidth="1"/>
    <col min="13" max="14" width="6.140625" style="68" customWidth="1"/>
    <col min="15" max="16" width="5.8515625" style="68" customWidth="1"/>
    <col min="17" max="17" width="5.57421875" style="68" customWidth="1"/>
    <col min="18" max="18" width="5.8515625" style="68" customWidth="1"/>
    <col min="19" max="19" width="5.421875" style="68" customWidth="1"/>
    <col min="20" max="20" width="5.57421875" style="68" customWidth="1"/>
    <col min="21" max="21" width="5.8515625" style="68" customWidth="1"/>
    <col min="22" max="23" width="5.7109375" style="68" customWidth="1"/>
    <col min="24" max="16384" width="9.140625" style="68" customWidth="1"/>
  </cols>
  <sheetData>
    <row r="1" ht="15"/>
    <row r="2" spans="1:10" ht="15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5.75" thickBot="1"/>
    <row r="4" spans="1:11" ht="18" customHeight="1">
      <c r="A4" s="69" t="s">
        <v>71</v>
      </c>
      <c r="B4" s="70" t="s">
        <v>6</v>
      </c>
      <c r="C4" s="112" t="s">
        <v>88</v>
      </c>
      <c r="D4" s="18" t="s">
        <v>118</v>
      </c>
      <c r="E4" s="19"/>
      <c r="F4" s="20"/>
      <c r="G4" s="115" t="s">
        <v>121</v>
      </c>
      <c r="H4" s="116" t="s">
        <v>91</v>
      </c>
      <c r="I4" s="5" t="s">
        <v>122</v>
      </c>
      <c r="J4" s="117" t="s">
        <v>123</v>
      </c>
      <c r="K4" s="21" t="s">
        <v>92</v>
      </c>
    </row>
    <row r="5" spans="1:11" ht="15.75" customHeight="1">
      <c r="A5" s="71" t="s">
        <v>4</v>
      </c>
      <c r="B5" s="72"/>
      <c r="C5" s="113"/>
      <c r="D5" s="6" t="s">
        <v>69</v>
      </c>
      <c r="E5" s="7" t="s">
        <v>70</v>
      </c>
      <c r="F5" s="8" t="s">
        <v>74</v>
      </c>
      <c r="G5" s="118"/>
      <c r="H5" s="119"/>
      <c r="I5" s="10"/>
      <c r="J5" s="120"/>
      <c r="K5" s="24"/>
    </row>
    <row r="6" spans="1:23" ht="45" customHeight="1" thickBot="1">
      <c r="A6" s="73" t="s">
        <v>89</v>
      </c>
      <c r="B6" s="74"/>
      <c r="C6" s="114"/>
      <c r="D6" s="11"/>
      <c r="E6" s="12"/>
      <c r="F6" s="13"/>
      <c r="G6" s="121"/>
      <c r="H6" s="122"/>
      <c r="I6" s="15"/>
      <c r="J6" s="123"/>
      <c r="K6" s="27"/>
      <c r="O6" s="75"/>
      <c r="P6" s="75"/>
      <c r="Q6" s="75"/>
      <c r="R6" s="75"/>
      <c r="S6" s="75"/>
      <c r="T6" s="75"/>
      <c r="U6" s="75"/>
      <c r="V6" s="75"/>
      <c r="W6" s="75"/>
    </row>
    <row r="7" spans="1:11" ht="25.5">
      <c r="A7" s="76">
        <v>1</v>
      </c>
      <c r="B7" s="60" t="s">
        <v>111</v>
      </c>
      <c r="C7" s="77" t="s">
        <v>78</v>
      </c>
      <c r="D7" s="78">
        <v>192.88</v>
      </c>
      <c r="E7" s="79">
        <v>30.72</v>
      </c>
      <c r="F7" s="35">
        <f>D7-E7</f>
        <v>162.16</v>
      </c>
      <c r="G7" s="80">
        <v>1107.8</v>
      </c>
      <c r="H7" s="37">
        <v>24</v>
      </c>
      <c r="I7" s="81">
        <f>D7/G7*1000</f>
        <v>174.1108503339953</v>
      </c>
      <c r="J7" s="82">
        <f>F7/G7*1000</f>
        <v>146.38021303484382</v>
      </c>
      <c r="K7" s="52"/>
    </row>
    <row r="8" spans="1:11" ht="25.5">
      <c r="A8" s="76">
        <v>2</v>
      </c>
      <c r="B8" s="60" t="s">
        <v>112</v>
      </c>
      <c r="C8" s="77" t="s">
        <v>80</v>
      </c>
      <c r="D8" s="78">
        <v>393.33</v>
      </c>
      <c r="E8" s="79">
        <v>48.32</v>
      </c>
      <c r="F8" s="35">
        <f aca="true" t="shared" si="0" ref="F8:F22">D8-E8</f>
        <v>345.01</v>
      </c>
      <c r="G8" s="83">
        <v>2072</v>
      </c>
      <c r="H8" s="37">
        <v>42</v>
      </c>
      <c r="I8" s="81">
        <f aca="true" t="shared" si="1" ref="I8:I22">D8/G8*1000</f>
        <v>189.83108108108107</v>
      </c>
      <c r="J8" s="82">
        <f aca="true" t="shared" si="2" ref="J8:J22">F8/G8*1000</f>
        <v>166.51061776061778</v>
      </c>
      <c r="K8" s="53"/>
    </row>
    <row r="9" spans="1:11" ht="25.5">
      <c r="A9" s="76">
        <v>3</v>
      </c>
      <c r="B9" s="60" t="s">
        <v>113</v>
      </c>
      <c r="C9" s="77" t="s">
        <v>85</v>
      </c>
      <c r="D9" s="78">
        <v>214.72</v>
      </c>
      <c r="E9" s="79">
        <v>59.67</v>
      </c>
      <c r="F9" s="35">
        <f t="shared" si="0"/>
        <v>155.05</v>
      </c>
      <c r="G9" s="80">
        <v>2150.9</v>
      </c>
      <c r="H9" s="37">
        <v>38</v>
      </c>
      <c r="I9" s="81">
        <f t="shared" si="1"/>
        <v>99.82797898554094</v>
      </c>
      <c r="J9" s="82">
        <f t="shared" si="2"/>
        <v>72.08610349156167</v>
      </c>
      <c r="K9" s="53" t="s">
        <v>109</v>
      </c>
    </row>
    <row r="10" spans="1:11" ht="25.5">
      <c r="A10" s="76">
        <v>4</v>
      </c>
      <c r="B10" s="60" t="s">
        <v>2</v>
      </c>
      <c r="C10" s="77" t="s">
        <v>79</v>
      </c>
      <c r="D10" s="78">
        <v>131.25</v>
      </c>
      <c r="E10" s="79">
        <v>16.47</v>
      </c>
      <c r="F10" s="35">
        <f t="shared" si="0"/>
        <v>114.78</v>
      </c>
      <c r="G10" s="80">
        <v>736.9</v>
      </c>
      <c r="H10" s="37">
        <v>12</v>
      </c>
      <c r="I10" s="81">
        <f t="shared" si="1"/>
        <v>178.11100556384858</v>
      </c>
      <c r="J10" s="82">
        <f t="shared" si="2"/>
        <v>155.7606188085222</v>
      </c>
      <c r="K10" s="53"/>
    </row>
    <row r="11" spans="1:11" ht="25.5">
      <c r="A11" s="76">
        <v>5</v>
      </c>
      <c r="B11" s="60" t="s">
        <v>90</v>
      </c>
      <c r="C11" s="77" t="s">
        <v>86</v>
      </c>
      <c r="D11" s="78">
        <v>45.91</v>
      </c>
      <c r="E11" s="79">
        <v>0</v>
      </c>
      <c r="F11" s="35">
        <f t="shared" si="0"/>
        <v>45.91</v>
      </c>
      <c r="G11" s="80">
        <v>192.2</v>
      </c>
      <c r="H11" s="37">
        <v>4</v>
      </c>
      <c r="I11" s="81">
        <f t="shared" si="1"/>
        <v>238.86576482830384</v>
      </c>
      <c r="J11" s="82">
        <f t="shared" si="2"/>
        <v>238.86576482830384</v>
      </c>
      <c r="K11" s="53" t="s">
        <v>106</v>
      </c>
    </row>
    <row r="12" spans="1:11" ht="25.5">
      <c r="A12" s="76">
        <v>6</v>
      </c>
      <c r="B12" s="60" t="s">
        <v>96</v>
      </c>
      <c r="C12" s="77" t="s">
        <v>76</v>
      </c>
      <c r="D12" s="78">
        <v>172.46</v>
      </c>
      <c r="E12" s="79">
        <v>54.23</v>
      </c>
      <c r="F12" s="35">
        <f t="shared" si="0"/>
        <v>118.23000000000002</v>
      </c>
      <c r="G12" s="80">
        <v>1750.9</v>
      </c>
      <c r="H12" s="37">
        <v>36</v>
      </c>
      <c r="I12" s="81">
        <f t="shared" si="1"/>
        <v>98.49791535781597</v>
      </c>
      <c r="J12" s="82">
        <f t="shared" si="2"/>
        <v>67.52527271688847</v>
      </c>
      <c r="K12" s="53" t="s">
        <v>109</v>
      </c>
    </row>
    <row r="13" spans="1:11" ht="15">
      <c r="A13" s="76">
        <v>7</v>
      </c>
      <c r="B13" s="124" t="s">
        <v>114</v>
      </c>
      <c r="C13" s="77" t="s">
        <v>82</v>
      </c>
      <c r="D13" s="78">
        <v>296.99</v>
      </c>
      <c r="E13" s="79">
        <v>36.61</v>
      </c>
      <c r="F13" s="35">
        <f t="shared" si="0"/>
        <v>260.38</v>
      </c>
      <c r="G13" s="80">
        <v>1406.3</v>
      </c>
      <c r="H13" s="37">
        <v>28</v>
      </c>
      <c r="I13" s="81">
        <f t="shared" si="1"/>
        <v>211.1853800753751</v>
      </c>
      <c r="J13" s="82">
        <f t="shared" si="2"/>
        <v>185.15252791011875</v>
      </c>
      <c r="K13" s="53"/>
    </row>
    <row r="14" spans="1:11" ht="15">
      <c r="A14" s="76">
        <v>8</v>
      </c>
      <c r="B14" s="125"/>
      <c r="C14" s="77" t="s">
        <v>83</v>
      </c>
      <c r="D14" s="78">
        <v>297.33</v>
      </c>
      <c r="E14" s="79">
        <v>25.55</v>
      </c>
      <c r="F14" s="35">
        <f t="shared" si="0"/>
        <v>271.78</v>
      </c>
      <c r="G14" s="80">
        <v>1409.3</v>
      </c>
      <c r="H14" s="37">
        <v>28</v>
      </c>
      <c r="I14" s="81">
        <f t="shared" si="1"/>
        <v>210.97708082026537</v>
      </c>
      <c r="J14" s="82">
        <f t="shared" si="2"/>
        <v>192.84751294969132</v>
      </c>
      <c r="K14" s="53"/>
    </row>
    <row r="15" spans="1:11" ht="27.75" customHeight="1">
      <c r="A15" s="76">
        <v>9</v>
      </c>
      <c r="B15" s="60" t="s">
        <v>3</v>
      </c>
      <c r="C15" s="77" t="s">
        <v>87</v>
      </c>
      <c r="D15" s="78">
        <v>400.22</v>
      </c>
      <c r="E15" s="30">
        <v>0</v>
      </c>
      <c r="F15" s="35">
        <f t="shared" si="0"/>
        <v>400.22</v>
      </c>
      <c r="G15" s="80">
        <v>2442.1</v>
      </c>
      <c r="H15" s="37">
        <v>30</v>
      </c>
      <c r="I15" s="81">
        <f t="shared" si="1"/>
        <v>163.88354285246305</v>
      </c>
      <c r="J15" s="82">
        <f t="shared" si="2"/>
        <v>163.88354285246305</v>
      </c>
      <c r="K15" s="53" t="s">
        <v>107</v>
      </c>
    </row>
    <row r="16" spans="1:11" ht="25.5">
      <c r="A16" s="76">
        <v>10</v>
      </c>
      <c r="B16" s="60" t="s">
        <v>115</v>
      </c>
      <c r="C16" s="77" t="s">
        <v>84</v>
      </c>
      <c r="D16" s="78">
        <v>411.2</v>
      </c>
      <c r="E16" s="79">
        <v>96.2</v>
      </c>
      <c r="F16" s="35">
        <f t="shared" si="0"/>
        <v>315</v>
      </c>
      <c r="G16" s="80">
        <v>3504.6</v>
      </c>
      <c r="H16" s="37">
        <v>62</v>
      </c>
      <c r="I16" s="81">
        <f t="shared" si="1"/>
        <v>117.33150716201564</v>
      </c>
      <c r="J16" s="82">
        <f t="shared" si="2"/>
        <v>89.88186954288649</v>
      </c>
      <c r="K16" s="53" t="s">
        <v>105</v>
      </c>
    </row>
    <row r="17" spans="1:11" ht="25.5">
      <c r="A17" s="76">
        <v>11</v>
      </c>
      <c r="B17" s="60" t="s">
        <v>116</v>
      </c>
      <c r="C17" s="77" t="s">
        <v>77</v>
      </c>
      <c r="D17" s="78">
        <v>116.5</v>
      </c>
      <c r="E17" s="79">
        <v>21.05</v>
      </c>
      <c r="F17" s="35">
        <f t="shared" si="0"/>
        <v>95.45</v>
      </c>
      <c r="G17" s="80">
        <v>644.6</v>
      </c>
      <c r="H17" s="37">
        <v>12</v>
      </c>
      <c r="I17" s="81">
        <f t="shared" si="1"/>
        <v>180.7322370462302</v>
      </c>
      <c r="J17" s="82">
        <f t="shared" si="2"/>
        <v>148.07632640397145</v>
      </c>
      <c r="K17" s="53"/>
    </row>
    <row r="18" spans="1:11" ht="15">
      <c r="A18" s="76">
        <v>12</v>
      </c>
      <c r="B18" s="60" t="s">
        <v>1</v>
      </c>
      <c r="C18" s="77" t="s">
        <v>72</v>
      </c>
      <c r="D18" s="84">
        <v>83.63</v>
      </c>
      <c r="E18" s="79">
        <v>0</v>
      </c>
      <c r="F18" s="35">
        <f t="shared" si="0"/>
        <v>83.63</v>
      </c>
      <c r="G18" s="80">
        <v>531.8</v>
      </c>
      <c r="H18" s="37">
        <v>12</v>
      </c>
      <c r="I18" s="81">
        <f t="shared" si="1"/>
        <v>157.25836780744643</v>
      </c>
      <c r="J18" s="82">
        <f t="shared" si="2"/>
        <v>157.25836780744643</v>
      </c>
      <c r="K18" s="53" t="s">
        <v>103</v>
      </c>
    </row>
    <row r="19" spans="1:11" ht="15">
      <c r="A19" s="76">
        <v>13</v>
      </c>
      <c r="B19" s="60" t="s">
        <v>97</v>
      </c>
      <c r="C19" s="77" t="s">
        <v>8</v>
      </c>
      <c r="D19" s="84">
        <v>198.82</v>
      </c>
      <c r="E19" s="79">
        <v>37.81</v>
      </c>
      <c r="F19" s="35">
        <f t="shared" si="0"/>
        <v>161.01</v>
      </c>
      <c r="G19" s="85">
        <v>1080.2</v>
      </c>
      <c r="H19" s="86">
        <v>18</v>
      </c>
      <c r="I19" s="81">
        <f t="shared" si="1"/>
        <v>184.05850768376226</v>
      </c>
      <c r="J19" s="82">
        <f t="shared" si="2"/>
        <v>149.05573042029252</v>
      </c>
      <c r="K19" s="53"/>
    </row>
    <row r="20" spans="1:11" ht="25.5" customHeight="1">
      <c r="A20" s="76">
        <v>14</v>
      </c>
      <c r="B20" s="126" t="s">
        <v>0</v>
      </c>
      <c r="C20" s="75" t="s">
        <v>75</v>
      </c>
      <c r="D20" s="84">
        <v>145</v>
      </c>
      <c r="E20" s="79">
        <v>31.06</v>
      </c>
      <c r="F20" s="39">
        <f t="shared" si="0"/>
        <v>113.94</v>
      </c>
      <c r="G20" s="85">
        <v>2321.6</v>
      </c>
      <c r="H20" s="86">
        <v>28</v>
      </c>
      <c r="I20" s="81">
        <f t="shared" si="1"/>
        <v>62.456926257753274</v>
      </c>
      <c r="J20" s="82">
        <f t="shared" si="2"/>
        <v>49.078221915920054</v>
      </c>
      <c r="K20" s="53" t="s">
        <v>98</v>
      </c>
    </row>
    <row r="21" spans="1:11" ht="15">
      <c r="A21" s="76">
        <v>15</v>
      </c>
      <c r="B21" s="60" t="s">
        <v>99</v>
      </c>
      <c r="C21" s="77" t="s">
        <v>34</v>
      </c>
      <c r="D21" s="84">
        <v>209.64</v>
      </c>
      <c r="E21" s="79">
        <v>30.68</v>
      </c>
      <c r="F21" s="39">
        <f t="shared" si="0"/>
        <v>178.95999999999998</v>
      </c>
      <c r="G21" s="80">
        <v>1201.6</v>
      </c>
      <c r="H21" s="37">
        <v>27</v>
      </c>
      <c r="I21" s="81">
        <f t="shared" si="1"/>
        <v>174.46737683089214</v>
      </c>
      <c r="J21" s="82">
        <f t="shared" si="2"/>
        <v>148.93475366178427</v>
      </c>
      <c r="K21" s="128"/>
    </row>
    <row r="22" spans="1:11" ht="15">
      <c r="A22" s="76">
        <v>16</v>
      </c>
      <c r="B22" s="60" t="s">
        <v>100</v>
      </c>
      <c r="C22" s="77" t="s">
        <v>59</v>
      </c>
      <c r="D22" s="84">
        <v>204.63</v>
      </c>
      <c r="E22" s="79">
        <v>23.82</v>
      </c>
      <c r="F22" s="35">
        <f t="shared" si="0"/>
        <v>180.81</v>
      </c>
      <c r="G22" s="80">
        <v>1076.4</v>
      </c>
      <c r="H22" s="37">
        <v>18</v>
      </c>
      <c r="I22" s="81">
        <f t="shared" si="1"/>
        <v>190.1059085841694</v>
      </c>
      <c r="J22" s="82">
        <f t="shared" si="2"/>
        <v>167.97658862876253</v>
      </c>
      <c r="K22" s="53"/>
    </row>
    <row r="23" spans="1:11" ht="15">
      <c r="A23" s="76">
        <v>17</v>
      </c>
      <c r="B23" s="60" t="s">
        <v>110</v>
      </c>
      <c r="C23" s="77" t="s">
        <v>29</v>
      </c>
      <c r="D23" s="84">
        <v>295.21</v>
      </c>
      <c r="E23" s="79">
        <v>43.16</v>
      </c>
      <c r="F23" s="35">
        <f>D23-E23</f>
        <v>252.04999999999998</v>
      </c>
      <c r="G23" s="80">
        <v>1898.3</v>
      </c>
      <c r="H23" s="37">
        <v>45</v>
      </c>
      <c r="I23" s="81">
        <f>D23/G23*1000</f>
        <v>155.5128272665016</v>
      </c>
      <c r="J23" s="81">
        <f>F23/G23*1000</f>
        <v>132.7766949375757</v>
      </c>
      <c r="K23" s="53"/>
    </row>
    <row r="24" spans="1:11" ht="15.75" thickBot="1">
      <c r="A24" s="87">
        <v>18</v>
      </c>
      <c r="B24" s="127" t="s">
        <v>117</v>
      </c>
      <c r="C24" s="88" t="s">
        <v>30</v>
      </c>
      <c r="D24" s="89">
        <v>280.94</v>
      </c>
      <c r="E24" s="90">
        <v>39.96</v>
      </c>
      <c r="F24" s="91">
        <f>D24-E24</f>
        <v>240.98</v>
      </c>
      <c r="G24" s="85">
        <v>1901.9</v>
      </c>
      <c r="H24" s="86">
        <v>45</v>
      </c>
      <c r="I24" s="92">
        <f>D24/G24*1000</f>
        <v>147.71544245228455</v>
      </c>
      <c r="J24" s="92">
        <f>F24/G24*1000</f>
        <v>126.70487407329512</v>
      </c>
      <c r="K24" s="128"/>
    </row>
    <row r="25" spans="1:11" ht="15.75" thickBot="1">
      <c r="A25" s="93"/>
      <c r="B25" s="94" t="s">
        <v>5</v>
      </c>
      <c r="C25" s="95" t="s">
        <v>5</v>
      </c>
      <c r="D25" s="96">
        <f>SUM(D7:D24)</f>
        <v>4090.6600000000003</v>
      </c>
      <c r="E25" s="97">
        <f>SUM(E7:E24)</f>
        <v>595.3100000000001</v>
      </c>
      <c r="F25" s="98">
        <f>SUM(F7:F24)</f>
        <v>3495.35</v>
      </c>
      <c r="G25" s="99">
        <f>SUM(G7:G24)</f>
        <v>27429.399999999998</v>
      </c>
      <c r="H25" s="95">
        <f>SUM(H7:H24)</f>
        <v>509</v>
      </c>
      <c r="I25" s="99">
        <f>D25/G25*1000</f>
        <v>149.13414073949852</v>
      </c>
      <c r="J25" s="100">
        <f>F25/G25*1000</f>
        <v>127.43078594500793</v>
      </c>
      <c r="K25" s="50"/>
    </row>
    <row r="26" spans="1:11" ht="15">
      <c r="A26" s="75"/>
      <c r="B26" s="101"/>
      <c r="C26" s="102"/>
      <c r="D26" s="103"/>
      <c r="E26" s="103"/>
      <c r="F26" s="103"/>
      <c r="G26" s="104"/>
      <c r="H26" s="102"/>
      <c r="I26" s="104"/>
      <c r="J26" s="104"/>
      <c r="K26" s="75"/>
    </row>
    <row r="27" spans="1:11" ht="15">
      <c r="A27" s="75"/>
      <c r="B27" s="101"/>
      <c r="C27" s="102"/>
      <c r="D27" s="103"/>
      <c r="E27" s="103"/>
      <c r="F27" s="103"/>
      <c r="G27" s="104"/>
      <c r="H27" s="102"/>
      <c r="I27" s="104"/>
      <c r="J27" s="104"/>
      <c r="K27" s="75"/>
    </row>
    <row r="28" spans="1:11" ht="15">
      <c r="A28" s="75"/>
      <c r="B28" s="101"/>
      <c r="C28" s="102"/>
      <c r="D28" s="103"/>
      <c r="E28" s="103"/>
      <c r="F28" s="103"/>
      <c r="G28" s="104"/>
      <c r="H28" s="102"/>
      <c r="I28" s="104"/>
      <c r="J28" s="104"/>
      <c r="K28" s="75"/>
    </row>
    <row r="29" spans="3:7" ht="15">
      <c r="C29" s="105" t="s">
        <v>124</v>
      </c>
      <c r="D29" s="106"/>
      <c r="E29" s="106"/>
      <c r="F29" s="106"/>
      <c r="G29" s="107"/>
    </row>
    <row r="30" spans="3:7" ht="15">
      <c r="C30" s="108" t="s">
        <v>125</v>
      </c>
      <c r="D30" s="109"/>
      <c r="E30" s="109"/>
      <c r="F30" s="109"/>
      <c r="G30" s="110"/>
    </row>
  </sheetData>
  <sheetProtection/>
  <mergeCells count="16">
    <mergeCell ref="C29:G29"/>
    <mergeCell ref="C30:G30"/>
    <mergeCell ref="A2:J2"/>
    <mergeCell ref="K4:K6"/>
    <mergeCell ref="B13:B14"/>
    <mergeCell ref="D5:D6"/>
    <mergeCell ref="E5:E6"/>
    <mergeCell ref="F5:F6"/>
    <mergeCell ref="I4:I6"/>
    <mergeCell ref="D4:F4"/>
    <mergeCell ref="H4:H6"/>
    <mergeCell ref="G4:G6"/>
    <mergeCell ref="C4:C6"/>
    <mergeCell ref="J4:J6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Signe</cp:lastModifiedBy>
  <cp:lastPrinted>2018-06-19T11:08:13Z</cp:lastPrinted>
  <dcterms:created xsi:type="dcterms:W3CDTF">2008-10-03T08:03:15Z</dcterms:created>
  <dcterms:modified xsi:type="dcterms:W3CDTF">2018-06-19T11:08:21Z</dcterms:modified>
  <cp:category/>
  <cp:version/>
  <cp:contentType/>
  <cp:contentStatus/>
</cp:coreProperties>
</file>